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Минэк ГП для исправления\"/>
    </mc:Choice>
  </mc:AlternateContent>
  <bookViews>
    <workbookView xWindow="0" yWindow="0" windowWidth="28800" windowHeight="12435"/>
  </bookViews>
  <sheets>
    <sheet name="2021 год" sheetId="2" r:id="rId1"/>
  </sheets>
  <definedNames>
    <definedName name="_xlnm._FilterDatabase" localSheetId="0" hidden="1">'2021 год'!$A$8:$S$8</definedName>
    <definedName name="Z_0D614595_53F9_42F0_A4E0_949F994386E6_.wvu.Rows" localSheetId="0" hidden="1">'2021 год'!$8:$13</definedName>
    <definedName name="Z_580F9AEE_424D_49DE_90B6_696A3151A8E8_.wvu.PrintTitles" localSheetId="0" hidden="1">'2021 год'!$5:$6</definedName>
    <definedName name="Z_6103918A_80B8_49C8_819B_A8B8D36193C7_.wvu.PrintArea" localSheetId="0" hidden="1">'2021 год'!$A$1:$M$157</definedName>
    <definedName name="Z_7BF04C9A_1986_4609_84F6_D5DDC3916B81_.wvu.PrintTitles" localSheetId="0" hidden="1">'2021 год'!$5:$6</definedName>
    <definedName name="Z_AA590DB0_EFC0_4842_977B_42B7639E0D36_.wvu.PrintArea" localSheetId="0" hidden="1">'2021 год'!$A$1:$M$157</definedName>
    <definedName name="Z_F24CF3E0_74C8_4EB6_A595_F51E10B4D849_.wvu.PrintArea" localSheetId="0" hidden="1">'2021 год'!$A$1:$M$157</definedName>
    <definedName name="Z_F24CF3E0_74C8_4EB6_A595_F51E10B4D849_.wvu.Rows" localSheetId="0" hidden="1">'2021 год'!$8:$13</definedName>
    <definedName name="_xlnm.Print_Titles" localSheetId="0">'2021 год'!$5:$6</definedName>
    <definedName name="_xlnm.Print_Area" localSheetId="0">'2021 год'!$A$1:$I$158</definedName>
  </definedNames>
  <calcPr calcId="152511"/>
  <customWorkbookViews>
    <customWorkbookView name="mono10 - Личное представление" guid="{AEB6C6E1-062D-47F1-BDA5-F88DA6490B7D}" mergeInterval="0" personalView="1" maximized="1" xWindow="1" yWindow="1" windowWidth="1557" windowHeight="674" activeSheetId="1"/>
    <customWorkbookView name="пользователь - Личное представление" guid="{9F01C457-04D0-45B2-BA43-300B28631280}" mergeInterval="0" personalView="1" maximized="1" xWindow="1" yWindow="1" windowWidth="1228" windowHeight="755" activeSheetId="1"/>
    <customWorkbookView name="Ира - Личное представление" guid="{91BFBFD4-79CD-40C9-B7A6-6614E1D1B7A7}" mergeInterval="0" personalView="1" maximized="1" windowWidth="1276" windowHeight="847" activeSheetId="1" showComments="commIndAndComment"/>
    <customWorkbookView name="yhfgj - Личное представление" guid="{6103918A-80B8-49C8-819B-A8B8D36193C7}" mergeInterval="0" personalView="1" maximized="1" xWindow="1" yWindow="1" windowWidth="1600" windowHeight="680" activeSheetId="1"/>
    <customWorkbookView name="107-perenkova - Личное представление" guid="{7BF04C9A-1986-4609-84F6-D5DDC3916B81}" mergeInterval="0" personalView="1" maximized="1" windowWidth="1276" windowHeight="859" activeSheetId="1"/>
    <customWorkbookView name="zigmund - Личное представление" guid="{1ECCAEFC-72C9-4F92-81F0-1679E8B24A05}" mergeInterval="0" personalView="1" maximized="1" xWindow="1" yWindow="1" windowWidth="1600" windowHeight="680" activeSheetId="1"/>
    <customWorkbookView name="111-new - Личное представление" guid="{0D614595-53F9-42F0-A4E0-949F994386E6}" mergeInterval="0" personalView="1" maximized="1" xWindow="1" yWindow="1" windowWidth="1600" windowHeight="680" activeSheetId="1"/>
    <customWorkbookView name="user - Личное представление" guid="{580F9AEE-424D-49DE-90B6-696A3151A8E8}" mergeInterval="0" personalView="1" maximized="1" windowWidth="1276" windowHeight="799" activeSheetId="1"/>
    <customWorkbookView name="Админ - Личное представление" guid="{F24CF3E0-74C8-4EB6-A595-F51E10B4D849}" mergeInterval="0" personalView="1" maximized="1" xWindow="1" yWindow="1" windowWidth="1280" windowHeight="759" activeSheetId="1"/>
    <customWorkbookView name="108-pezenkov - Личное представление" guid="{AA590DB0-EFC0-4842-977B-42B7639E0D36}" mergeInterval="0" personalView="1" maximized="1" xWindow="1" yWindow="1" windowWidth="1280" windowHeight="804" activeSheetId="1"/>
    <customWorkbookView name="Министерство - Личное представление" guid="{C34BE39E-4564-4B56-8694-47C159AC702C}" mergeInterval="0" personalView="1" maximized="1" windowWidth="1276" windowHeight="816" activeSheetId="1"/>
  </customWorkbookViews>
</workbook>
</file>

<file path=xl/calcChain.xml><?xml version="1.0" encoding="utf-8"?>
<calcChain xmlns="http://schemas.openxmlformats.org/spreadsheetml/2006/main">
  <c r="I30" i="2" l="1"/>
  <c r="I29" i="2" s="1"/>
  <c r="H30" i="2"/>
  <c r="H29" i="2" l="1"/>
  <c r="I125" i="2" l="1"/>
  <c r="I98" i="2"/>
  <c r="I97" i="2"/>
  <c r="H31" i="2" l="1"/>
  <c r="H14" i="2" l="1"/>
  <c r="H13" i="2"/>
  <c r="H98" i="2" l="1"/>
  <c r="G99" i="2" l="1"/>
  <c r="G31" i="2"/>
  <c r="H120" i="2" l="1"/>
  <c r="I120" i="2"/>
  <c r="H122" i="2"/>
  <c r="I122" i="2"/>
  <c r="G122" i="2"/>
  <c r="H97" i="2"/>
  <c r="G139" i="2"/>
  <c r="G98" i="2"/>
  <c r="H61" i="2"/>
  <c r="H60" i="2" s="1"/>
  <c r="G105" i="2"/>
  <c r="G86" i="2"/>
  <c r="G85" i="2" s="1"/>
  <c r="I124" i="2"/>
  <c r="H125" i="2"/>
  <c r="H124" i="2" s="1"/>
  <c r="G125" i="2"/>
  <c r="G124" i="2" s="1"/>
  <c r="I14" i="2"/>
  <c r="I13" i="2" s="1"/>
  <c r="G14" i="2"/>
  <c r="G9" i="2" s="1"/>
  <c r="G155" i="2"/>
  <c r="I139" i="2"/>
  <c r="I138" i="2"/>
  <c r="H139" i="2"/>
  <c r="H138" i="2" s="1"/>
  <c r="G138" i="2"/>
  <c r="G30" i="2"/>
  <c r="I133" i="2"/>
  <c r="I132" i="2" s="1"/>
  <c r="H133" i="2"/>
  <c r="H132" i="2" s="1"/>
  <c r="G133" i="2"/>
  <c r="G132" i="2" s="1"/>
  <c r="I61" i="2"/>
  <c r="I60" i="2" s="1"/>
  <c r="G61" i="2"/>
  <c r="G60" i="2" s="1"/>
  <c r="I155" i="2"/>
  <c r="H155" i="2"/>
  <c r="I148" i="2"/>
  <c r="H148" i="2"/>
  <c r="G148" i="2"/>
  <c r="G126" i="2"/>
  <c r="G10" i="2" s="1"/>
  <c r="I105" i="2"/>
  <c r="H105" i="2"/>
  <c r="I12" i="2"/>
  <c r="H99" i="2"/>
  <c r="H12" i="2" s="1"/>
  <c r="G12" i="2"/>
  <c r="I41" i="2"/>
  <c r="H41" i="2"/>
  <c r="G41" i="2"/>
  <c r="H45" i="2"/>
  <c r="I45" i="2"/>
  <c r="G32" i="2"/>
  <c r="G11" i="2" s="1"/>
  <c r="I11" i="2"/>
  <c r="H32" i="2"/>
  <c r="H11" i="2"/>
  <c r="G45" i="2"/>
  <c r="G120" i="2"/>
  <c r="G80" i="2"/>
  <c r="G79" i="2"/>
  <c r="I80" i="2"/>
  <c r="I79" i="2" s="1"/>
  <c r="H80" i="2"/>
  <c r="H79" i="2" s="1"/>
  <c r="I86" i="2"/>
  <c r="I85" i="2" s="1"/>
  <c r="H86" i="2"/>
  <c r="H85" i="2" s="1"/>
  <c r="I10" i="2"/>
  <c r="G97" i="2"/>
  <c r="G13" i="2"/>
  <c r="H9" i="2" l="1"/>
  <c r="G8" i="2"/>
  <c r="I9" i="2"/>
  <c r="I8" i="2" s="1"/>
  <c r="H10" i="2"/>
  <c r="G29" i="2"/>
  <c r="H8" i="2" l="1"/>
</calcChain>
</file>

<file path=xl/sharedStrings.xml><?xml version="1.0" encoding="utf-8"?>
<sst xmlns="http://schemas.openxmlformats.org/spreadsheetml/2006/main" count="501" uniqueCount="252">
  <si>
    <t>3. Реализация обязательств Нижегородской области, возникших при заключении соглашения о предоставлении мер социальной поддержки в 2013 году в рамках мероприятий по созданию семейных детских садов (семейных дошкольных групп): погашение кредита и процентов по нему на строительство жилого дома и неустойки в случае уступки прав требования финансовой организации к специалисту по обязательствам</t>
  </si>
  <si>
    <t>7. Развитие военно-спортивных и военно-прикладных мероприятий для молодежи призывного возраста</t>
  </si>
  <si>
    <t>11. Подготовка квалифицированных кадров, владеющих современными педагогическими и оздоровительными технологиями</t>
  </si>
  <si>
    <t>12. Развитие моделей и форм детского самоуправления, совершенствование волонтерской деятельности</t>
  </si>
  <si>
    <t>5. Привлечение обучающихся к регулярным занятиям физической культурой и спортом, развитие различных видов спорта в ОО. Внедрение новых форм спортивно-массовых мероприятий</t>
  </si>
  <si>
    <t>4. Формирование у обучающихся социальных компетенций, гражданских установок, культуры здорового образа жизни</t>
  </si>
  <si>
    <t>4. Формирование системы независимой оценки качества профессионального образования</t>
  </si>
  <si>
    <t>фактически достигнутые (по итогам каждого квартала)</t>
  </si>
  <si>
    <t>Причины неисполнения</t>
  </si>
  <si>
    <t>Областной бюджет</t>
  </si>
  <si>
    <t>7. Обеспечение деятельности общеобразовательных организаций, подведомственных МОНО, на основе государственных заданий</t>
  </si>
  <si>
    <t>Министерство здравоохранения Нижегородской области</t>
  </si>
  <si>
    <t>6. Экологическое воспитание и формирование экологической культуры у обучающихся; создание условий для вовлечения детей в поисково-исследовательскую деятельность</t>
  </si>
  <si>
    <t>Основное мероприятие 6.5.</t>
  </si>
  <si>
    <t>Основное мероприятие 6.6.</t>
  </si>
  <si>
    <t>Основное мероприятие 7.1.</t>
  </si>
  <si>
    <t>Основное мероприятие 8.1.</t>
  </si>
  <si>
    <t>Основное мероприятие 8.2.</t>
  </si>
  <si>
    <t>Основное мероприятие 8.3.</t>
  </si>
  <si>
    <t>Основное мероприятие 8.4.</t>
  </si>
  <si>
    <t>Основное мероприятие 9.1.</t>
  </si>
  <si>
    <t>Основное мероприятие 9.2.</t>
  </si>
  <si>
    <t>5. Укрепление материально-технической базы подведомственных ОО, подготовка к новому учебному году, капитальный ремонт, аварийные работы, реализация планов укрепления материально-технической базы ОО, планов мероприятий по противопожарной безопасности государственных ОО, модернизация и обновление автобусного парка для перевозки учащихся</t>
  </si>
  <si>
    <t>1. Включение потребителей образовательных услуг в оценку деятельности системы образования через развитие механизмов внешней оценки качества образования и государственно-общественного управления</t>
  </si>
  <si>
    <t>6. Создание механизмов мотивации педагогов к повышению качества работы и непрерывному профессиональному развитию</t>
  </si>
  <si>
    <t>7. Мероприятия, направленные на противодействие немедицинского использования наркотических средств</t>
  </si>
  <si>
    <t>8. Проведение областных олимпиад, конкурсов, фестивалей-марафонов, направленных на повышение профессиональной компетентности обучающихся в условиях развития инновационного сектора экономики</t>
  </si>
  <si>
    <t>8. Субвенции на исполнение ОМСУ отдельных переданных государственных полномочий в сфере образования</t>
  </si>
  <si>
    <t>1. Предоставление социальных выплат на погашение кредита и процентов по нему на строительство жилого дома, на оплату договоров имущественного и личного страхования; погашение задолженности по договору уступки прав требования (договор купли-продажи закладной)</t>
  </si>
  <si>
    <t>4. Формирование ценностей здорового образа жизни в молодежной среде</t>
  </si>
  <si>
    <t>5. Повышение качества и доступности образования для детей с ОВЗ и детей-инвалидов</t>
  </si>
  <si>
    <t>9. Разработка и апробация механизма персонифицированной системы повышения квалификации</t>
  </si>
  <si>
    <t>2. Создание условий для личностного развития детей-сирот и детей, оставшихся без попечения родителей, улучшения качества их жизни</t>
  </si>
  <si>
    <t>2.Модернизация содержания общего образования и образовательной среды с целью развития одаренности обучающихся для обеспечения готовности выпускников общеобразовательных организаций к дальнейшему обучению и деятельности в высокотехнологичной экономике</t>
  </si>
  <si>
    <t>Подпрограмма 10 "Развитие молодежной политики"</t>
  </si>
  <si>
    <t>7. Государственная поддержка талантливой научной молодежи через систему областных именных стипендий</t>
  </si>
  <si>
    <t>1. Совершенствование кадрового потенциала системы образования</t>
  </si>
  <si>
    <t>3. Формирование и ведение электронных ресурсов и информационного банка данных в сфере патриотического воспитания</t>
  </si>
  <si>
    <t>3. Поддержка, сохранение и распространение русского языка, улучшение качества преподавания русского языка, литературы, истории, комплексного учебного курса "Основы религиозных культур и светской этики"</t>
  </si>
  <si>
    <t>Кассовое исполнение</t>
  </si>
  <si>
    <t>Раздел 1. Результаты использования бюджетных ассигнований областного бюджета и иных средств на реализацию мероприятий государственной программы</t>
  </si>
  <si>
    <t>Расходы (тыс.руб.)</t>
  </si>
  <si>
    <t>Таблица 1.1.</t>
  </si>
  <si>
    <t>Таблица 1.1. Отчет об использовании бюджетных ассигнований областного бюджета Нижегородской области на реализацию государственной программы</t>
  </si>
  <si>
    <t>Наименование государственной программы, подпрограммы государственной программы</t>
  </si>
  <si>
    <t xml:space="preserve">Государственная программа </t>
  </si>
  <si>
    <t xml:space="preserve">  "Развитие образования Нижегородской области"</t>
  </si>
  <si>
    <t>Статус</t>
  </si>
  <si>
    <t>Ответственный исполнитель, соисполнители, заказчик-координатор</t>
  </si>
  <si>
    <t xml:space="preserve">Подпрограмма 1 </t>
  </si>
  <si>
    <t>Основное мероприятие 1.1.</t>
  </si>
  <si>
    <t>Основное мероприятие 1.2.</t>
  </si>
  <si>
    <t>Основное мероприятие 1.3.</t>
  </si>
  <si>
    <t>Основное мероприятие 1.4.</t>
  </si>
  <si>
    <t>Основное мероприятие 1.5.</t>
  </si>
  <si>
    <t>Основное мероприятие 1.6.</t>
  </si>
  <si>
    <t>Основное мероприятие 1.7.</t>
  </si>
  <si>
    <t>Основное мероприятие 1.8.</t>
  </si>
  <si>
    <t>Основное мероприятие 2.1.</t>
  </si>
  <si>
    <t>Основное мероприятие 2.2.</t>
  </si>
  <si>
    <t>Основное мероприятие 2.3.</t>
  </si>
  <si>
    <t>Основное мероприятие 2.4.</t>
  </si>
  <si>
    <t>Основное мероприятие 2.5.</t>
  </si>
  <si>
    <t>Основное мероприятие 2.6.</t>
  </si>
  <si>
    <t>Основное мероприятие 2.7.</t>
  </si>
  <si>
    <t>Основное мероприятие 2.8.</t>
  </si>
  <si>
    <t>Основное мероприятие 2.9.</t>
  </si>
  <si>
    <t>Основное мероприятие 2.10.</t>
  </si>
  <si>
    <t>Основное мероприятие 2.11.</t>
  </si>
  <si>
    <t>Основное мероприятие 2.12.</t>
  </si>
  <si>
    <t>Основное мероприятие 2.13.</t>
  </si>
  <si>
    <t>Основное мероприятие 3.1.</t>
  </si>
  <si>
    <t>Основное мероприятие 3.2.</t>
  </si>
  <si>
    <t>Основное мероприятие 3.3.</t>
  </si>
  <si>
    <t>Основное мероприятие 3.4.</t>
  </si>
  <si>
    <t>Основное мероприятие 3.5.</t>
  </si>
  <si>
    <t>Основное мероприятие 3.6.</t>
  </si>
  <si>
    <t>Основное мероприятие 3.7.</t>
  </si>
  <si>
    <t>Основное мероприятие 3.8.</t>
  </si>
  <si>
    <t>Основное мероприятие 3.9.</t>
  </si>
  <si>
    <t>Основное мероприятие 3.10.</t>
  </si>
  <si>
    <t>Основное мероприятие 4.1.</t>
  </si>
  <si>
    <t>Основное мероприятие 4.2.</t>
  </si>
  <si>
    <t>Основное мероприятие 4.3.</t>
  </si>
  <si>
    <t>Основное мероприятие 5.1.</t>
  </si>
  <si>
    <t>Основное мероприятие 5.2.</t>
  </si>
  <si>
    <t>Основное мероприятие 5.3.</t>
  </si>
  <si>
    <t>Основное мероприятие 5.4.</t>
  </si>
  <si>
    <t>Основное мероприятие 5.5.</t>
  </si>
  <si>
    <t>Основное мероприятие 5.6.</t>
  </si>
  <si>
    <t>Основное мероприятие 5.7.</t>
  </si>
  <si>
    <t>Основное мероприятие 5.8.</t>
  </si>
  <si>
    <t>2. Создание условий для воспитания и всестороннего развития молодых граждан, обладающих устойчивой системой нравственных и гражданских ценностей, вовлечение молодежи в социальные практики</t>
  </si>
  <si>
    <t xml:space="preserve"> "Развитие дополнительного образования и воспитания детей и молодежи"</t>
  </si>
  <si>
    <t>Подпрограмма 3</t>
  </si>
  <si>
    <t xml:space="preserve"> "Развитие профессионального образования"</t>
  </si>
  <si>
    <t xml:space="preserve">Подпрограмма 4 </t>
  </si>
  <si>
    <t>Развитие системы оценки качества образования и информационной прозрачности системы образования</t>
  </si>
  <si>
    <t xml:space="preserve">Подпрограмма 5 </t>
  </si>
  <si>
    <t>Патриотическое воспитание и подготовка граждан в Нижегородской области к военной службе</t>
  </si>
  <si>
    <t xml:space="preserve">Подпрограмма 6 </t>
  </si>
  <si>
    <t>Ресурсное обеспечение сферы образования в Нижегородской области</t>
  </si>
  <si>
    <t xml:space="preserve">Подпрограмма 7 </t>
  </si>
  <si>
    <t>Создание семейных детских садов и учительских домов в Нижегородской области на 2015 - 2020 годы и на период до 2022 года</t>
  </si>
  <si>
    <t>1. Организация обучения граждан начальным знаниям по основам военной службы и повышение квалификации специалистов в сфере патриотического воспитания</t>
  </si>
  <si>
    <t>1. Формирование современной инфраструктуры региональной системы профессионального образования в условиях развития инновационной экономики</t>
  </si>
  <si>
    <t>5. Создание условий для развития эффективной модели трудовой активности молодежи, в т.ч.через сисмтему вторичной занятости и студенческих трудовых отрядов, развитие инновационного потенциала и предпринимательской активности молодого поколения</t>
  </si>
  <si>
    <t>3. Содействие интеллектуальному, духовно-нравственному развитию детей, реализации личности ребенка в интересах общества, создание условий для выявления и творческого развития одаренных и талантливых детей и молодежи, развитие мотивации у детей к познанию и творчеству</t>
  </si>
  <si>
    <t>6. Строительство и реконструкция учреждений в рамках адресной инвестиционной программы Нижегородской области (в соответствии с Адресной инвестиционной программой пост. 132 от 12.03.2015г.)</t>
  </si>
  <si>
    <t>1. Совершенствование системы социально-правовой защиты детей</t>
  </si>
  <si>
    <t>13. Мероприятия по развитию студенческого самоуправления в ПОО</t>
  </si>
  <si>
    <t>3. Создание системы сбора и анализа информации об индивидуальных образовательных достижениях и системы мониторинговых исследований качества образования на различных уровнях</t>
  </si>
  <si>
    <t>2. Обновление содержания дополнительного образования, повышение уровня профессионального мастерства педагогических работников сферы воспитания и дополнительного образования, выявление и распространение передового и инновационного опыта, эффективных форм и методов работы</t>
  </si>
  <si>
    <t>Государственный заказчик-координатор МОНО</t>
  </si>
  <si>
    <t>капитальные вложения</t>
  </si>
  <si>
    <t>Министерство социальной политики Нижегородской области</t>
  </si>
  <si>
    <t>9. Организация отдыха и оздоровления детей</t>
  </si>
  <si>
    <t>1. Укрепление кадрового потенциалав сфере ГМП, информационно-аналитическая деятельность</t>
  </si>
  <si>
    <t>Основное мероприятие 5.9.</t>
  </si>
  <si>
    <t>Основное мероприятие 6.1.</t>
  </si>
  <si>
    <t>Основное мероприятие 6.2.</t>
  </si>
  <si>
    <t>Основное мероприятие 6.3.</t>
  </si>
  <si>
    <t>Основное мероприятие 6.4.</t>
  </si>
  <si>
    <t>МОНО</t>
  </si>
  <si>
    <t>Основное мероприятие 10.5.</t>
  </si>
  <si>
    <t>Основное мероприятие 10.1.</t>
  </si>
  <si>
    <t>Основное мероприятие 10.2.</t>
  </si>
  <si>
    <t>Основное мероприятие 10.3.</t>
  </si>
  <si>
    <t>Основное мероприятие 10.4.</t>
  </si>
  <si>
    <t>2. Реализация мер по поощрению и социальной поддержке руководящих и педагогических работников, а также неработающих ветеранов педагогического труда</t>
  </si>
  <si>
    <t>3. Областные педагогические конференции, торжественные мероприятия с педагогами, праздничные приемы, юбилейные мероприятия подведомственных ОО</t>
  </si>
  <si>
    <t>4. Организация работ по строительству (реконструкции) ДОО, включая финансирование работ по строительству объектов (предоставление субсидий) (в соответствии с Адресной инвестиционной программой пост. 431 от 09.07.2015г.)</t>
  </si>
  <si>
    <t>4. Профилактика асоциальных явлений в детской и молодежной среде, формирование здорового образа жизни</t>
  </si>
  <si>
    <t>Подпрограмма 2</t>
  </si>
  <si>
    <t>3. Создание благоприятных условий по формированию ценностей семейной культуры и образа успешной молодой семьи, по поддержке молодых семей</t>
  </si>
  <si>
    <t xml:space="preserve">Подпрограмма 8 
 </t>
  </si>
  <si>
    <t xml:space="preserve">Подпрограмма 9 </t>
  </si>
  <si>
    <t>"Социально-правовая защита детей в Нижегородской области"</t>
  </si>
  <si>
    <t>Подпрограмма 11</t>
  </si>
  <si>
    <t xml:space="preserve"> "Обеспечение реализации государственной программы"</t>
  </si>
  <si>
    <t>Министерство строительства</t>
  </si>
  <si>
    <t>Совершенствование дошкольного образования как института социального развития</t>
  </si>
  <si>
    <t>8. Организация мероприятий для обучающихся ОО - победителей и призеров областных и всероссийских этапов конкурсов, олимпиад, соревнований, отличников учебы, лидеров и руководителей детских и молодежных общественных объединений, советов старшеклассников</t>
  </si>
  <si>
    <t>10. Организация отдыха и оздоровления детей, находящихся в трудной жизненной ситуации</t>
  </si>
  <si>
    <t>прочие расходы</t>
  </si>
  <si>
    <t>Категория расходов (капитальные вложения, НИОКР и прочие расходы)</t>
  </si>
  <si>
    <t>Сроки выполнения</t>
  </si>
  <si>
    <t>Причины неисполнения финансирования</t>
  </si>
  <si>
    <t>Непосредственные результаты реализации мероприятий</t>
  </si>
  <si>
    <t>предусмотренные в утвержденной программе</t>
  </si>
  <si>
    <t>2. Разработка методических рекомендаций для педагогических работников по патриотическому воспитанию обучающихся</t>
  </si>
  <si>
    <t>2. Формирование культуры оценки качества образования на уровне региона, ОМСУ и отдельных организаций через повышение квалификационного уровня кадров системы образования, организацию мониторинга качества образования, проведение анализа и использование результатов оценочных процедур</t>
  </si>
  <si>
    <t>Подпрограмма 10</t>
  </si>
  <si>
    <t>4. Обеспечение подведомственных ОО профессиональной и учебно-методической литературой, бланками документов об уровне образования и (или) квалификации, а также государственных ОБОО медалями</t>
  </si>
  <si>
    <t>6. Внедрение многоуровневой системы мероприятий по работе с талантливой молодежью, в том числе проведение научных, научно-практических конференций, конкурсов, семинаров, школ, сессий молодых ученых Нижегородской области</t>
  </si>
  <si>
    <t>соисполнители</t>
  </si>
  <si>
    <t>Всего:</t>
  </si>
  <si>
    <t>"Развитие общего образования"</t>
  </si>
  <si>
    <t>1. Формирование единого воспитательного пространства в Нижегородской области, развитие системы дополнительного образования</t>
  </si>
  <si>
    <t>4. Обеспечение информационного освещения мероприятий патриотической направленности в средствах массовой информации</t>
  </si>
  <si>
    <t>6. Трансляция лучшего опыта работы в сфере патриотического воспитания населения</t>
  </si>
  <si>
    <t>5. Проведение комплекса мероприятий по воспитанию у населения Нижегородской области навыков поведения в чрезвычайных ситуациях</t>
  </si>
  <si>
    <t>Основное мероприятие 2.14.</t>
  </si>
  <si>
    <t>Основное мероприятие 2.15.</t>
  </si>
  <si>
    <t>14. Создание условий для развития системы дополнительного образования детей в рамках реализации приоритетного проекта "Доступное дополнительное образование для детей"</t>
  </si>
  <si>
    <t>2. Создание условий, обеспечивающих доступность дополнительных образовательных программ естественно-научной и технической направленности для обучающихся. Создание регионального детского технопарка "Нижегородский "Кванториум"</t>
  </si>
  <si>
    <t>3. Разработка и внедрение сетевых механизмов, обеспечивающих подготовку кадров по востребованным новым и перспективным профессиям и специальностям, в том числе ТОП-50</t>
  </si>
  <si>
    <t>5. Реализация инновационных образовательных проектов и программ, направленных на повышение конкурентноспособности выпускников и качества профессионального образования</t>
  </si>
  <si>
    <t>10. Организация образовательных программ в сфере профессионального образования, профессионального обучения, ДПО, дополнительных образовательных программ профессиональными и иными ОО, в том числе СОНКО</t>
  </si>
  <si>
    <t>Основное мероприятие 3.11.</t>
  </si>
  <si>
    <t>Основное мероприятие 3.12.</t>
  </si>
  <si>
    <t>11. Реализация регионального стандарта кадрового обеспечения промышленного роста в Нижегородской области</t>
  </si>
  <si>
    <t>12. Расширение доступа к получению профессионального образования, в том числе за счет внедрения дистанционных форм обучения</t>
  </si>
  <si>
    <t>8. Организация поисковых, познавательных и научно-исследовательских мероприятий в сфере патриотического воспитания</t>
  </si>
  <si>
    <t>9. Взаимодействие с общественными организациями и СОНКО Нижегородской области по вопросам патриотического воспитания</t>
  </si>
  <si>
    <t>Основное мероприятие 6.7.</t>
  </si>
  <si>
    <t>7. Создание группы тех.надзора, хозяйственно-эксплуатационной конторы, централизованной бухгалтерии при министерстве образования, науки и молодежной политики Нижегородской области</t>
  </si>
  <si>
    <t>Основное мероприятие 6.8.</t>
  </si>
  <si>
    <t>8. Капитальный ремонт образовательных организаций, реализующих общеобразовательные программы Нижегородской области</t>
  </si>
  <si>
    <t>1. Мероприятия программы выполнены в 2015 году</t>
  </si>
  <si>
    <t>2. Мероприятия программы выполнены в 2015 году</t>
  </si>
  <si>
    <t>Основное мероприятие 11.1.</t>
  </si>
  <si>
    <t>Основное мероприятие 11.2.</t>
  </si>
  <si>
    <t>Основное мероприятие 11.3.</t>
  </si>
  <si>
    <t>Основное мероприятие 11.4.</t>
  </si>
  <si>
    <t>Основное мероприятие 11.5.</t>
  </si>
  <si>
    <t>1. Реконструкция системы внутреннего и наружного освещения (замена источников света на светодиодные)</t>
  </si>
  <si>
    <t>2. Проведение мероприятий по снижению тепловых потерь ограждающих конструкций зданий и сооружений (установка доводчиков на двери, герметизация оконных блоков и др.)</t>
  </si>
  <si>
    <t>3. Проведение мероприятий по оптимизации потребления природного газа (установка оборудования по автоматическому регулированию в зависимости от погодных условий, установка термостатических клапанов и др.)</t>
  </si>
  <si>
    <t>4. Проведение мероприятий по сокращению потребления холодной воды (установка водосберегающей арматуры, устранение утечек в водопроводах и др.)</t>
  </si>
  <si>
    <t>5. Предоставление государственными учреждениями энергетической декларации в ГИС "Энергоэффективность"</t>
  </si>
  <si>
    <t>Подпрограмма 12</t>
  </si>
  <si>
    <t>"Энергосбережение и повышение эффективности государственными образовательными организациями Нижегородской области"</t>
  </si>
  <si>
    <t>Основное мероприятие 1.9.</t>
  </si>
  <si>
    <t>Основное мероприятие 1.10.</t>
  </si>
  <si>
    <t>Основное мероприятие 1.11.</t>
  </si>
  <si>
    <t>Основное мероприятие 1.12.</t>
  </si>
  <si>
    <t>15. Предоставление субсидий на повышение оплаты труда педагогических работников муниципальных организаций дополнительного образования</t>
  </si>
  <si>
    <t>16. Федеральный проект "Успех каждого ребенка"</t>
  </si>
  <si>
    <t>Основное мероприятие 2.16.</t>
  </si>
  <si>
    <t>17 Федеральный проект "Цифровая образовательная среда"</t>
  </si>
  <si>
    <t>Основное мероприятие 2.17.</t>
  </si>
  <si>
    <t>Основное мероприятие 2.18.</t>
  </si>
  <si>
    <t>18 Федеральный проект "Кадры для цифровой экономики"</t>
  </si>
  <si>
    <t>Основное мероприятие 3.13.</t>
  </si>
  <si>
    <t>Основное мероприятие 3.14.</t>
  </si>
  <si>
    <t>Основное мероприятие 3.15.</t>
  </si>
  <si>
    <t>Основное мероприятие 3.16.</t>
  </si>
  <si>
    <t>13. Кадры будущего для региона</t>
  </si>
  <si>
    <t>14.Организация и проведение конкурса Нижегородской области в сфере науки, техники и технологий на право получения грантов</t>
  </si>
  <si>
    <t>15.Организация и проведение конкурса проектов фундаментальных научных исследований</t>
  </si>
  <si>
    <t>16.Федеральный проект "Молодые профессионалы (повышение конкурентоспособности профессионального образования)"</t>
  </si>
  <si>
    <t>10. Федеральный проект "Учитель будущего"</t>
  </si>
  <si>
    <t>11. Федеральный проект "Цифровая образовательная среда"</t>
  </si>
  <si>
    <t>9.Федеральный проект "Успех каждого ребенка"</t>
  </si>
  <si>
    <t>Основное мероприятие 6.9.</t>
  </si>
  <si>
    <t>Основное мероприятие 6.10.</t>
  </si>
  <si>
    <t>Основное мероприятие 6.11.</t>
  </si>
  <si>
    <t>Основное мероприятие 8.5.</t>
  </si>
  <si>
    <t>Основное мероприятие 9.3.</t>
  </si>
  <si>
    <t>6. Федеральный проект "Социальная активность"</t>
  </si>
  <si>
    <t>Основное мероприятие 10.6.</t>
  </si>
  <si>
    <t>Ликвидация очередности в дошкольных образовательных организациях Нижегородской области  на период до 2023 года</t>
  </si>
  <si>
    <t>9. Федеральный проект "Современная школа"</t>
  </si>
  <si>
    <t>10. Развитие современных механизмов и технологий дошкольного и общего образования</t>
  </si>
  <si>
    <t>11. Федеральный проект "Поддержка семей, имеющих детей"</t>
  </si>
  <si>
    <t>Основное мероприятие 1.13.</t>
  </si>
  <si>
    <t>12. Обеспечение деятельности автономной некоммерческой образовательной организации "Школа 800"</t>
  </si>
  <si>
    <t>13. Предупреждение распространения, профилактика, диагностика и лечение от новой коронавирусной инфекции (COVID-19)</t>
  </si>
  <si>
    <t>Основное мероприятие 2.19.</t>
  </si>
  <si>
    <t>19. Предупреждение распространения, профилактика, диагностика и лечение от новой коронавирусной инфекции (COVID-19)</t>
  </si>
  <si>
    <t>Основное мероприятие 6.12.</t>
  </si>
  <si>
    <t>Основное мероприятие 6.13.</t>
  </si>
  <si>
    <t>Основное мероприятие 6.14.</t>
  </si>
  <si>
    <t>12.Федеральный проект "Современная школа"</t>
  </si>
  <si>
    <t>13.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</si>
  <si>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5. 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</si>
  <si>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Сводная бюджетная роспись,                      план на 01.01.2021</t>
  </si>
  <si>
    <t>Сводная бюджетная роспись,                       на 01.01.2022</t>
  </si>
  <si>
    <t>Реализация мероприятий по модернизации инфраструктуры общего образования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</si>
  <si>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</si>
  <si>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Основное мероприятие 2.20.</t>
  </si>
  <si>
    <t>Основное мероприятие 2.21.</t>
  </si>
  <si>
    <t>Мин.соц. Пол.</t>
  </si>
  <si>
    <t>Проведение Всероссийского конкурса "Большая перемена"</t>
  </si>
  <si>
    <t>Федеральный проект "Патриотическое воспитание граждан Российской Федерации"</t>
  </si>
  <si>
    <t>Формирование поддерживающей среды для успешной самореализации и социальной интеграции воспитанников и выпускников детских домов посредством длительного общения с наставниками</t>
  </si>
  <si>
    <t>14.Реализация конкурса проектов по повышению эффективности деятельности на основе применения принципов и инструментов бережливого производства и использования лучших апробированных практик духовно-нравственного просвещения и профессионального развития</t>
  </si>
  <si>
    <t>15. Предупреждение распространения, профилактика, диагностика и лечение от новой коронавирусной инфекции (COVID-19)</t>
  </si>
  <si>
    <t>Основное мероприятие 6.15.</t>
  </si>
  <si>
    <t>Основное мероприятие 6.16.</t>
  </si>
  <si>
    <t>16. Предоставление гранта "Бережливая инициатива" в форме субсидий государственным (муниципальным) учреждениям Нижегородской области, осуществляющим деятельность на территории Нижегородской области в сферах образования, здравоохранения и социальной защиты населения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</si>
</sst>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.5"/>
      <name val="Arial"/>
      <family val="2"/>
      <charset val="204"/>
    </font>
    <font>
      <sz val="10"/>
      <name val="Arial"/>
      <family val="2"/>
      <charset val="204"/>
    </font>
    <font>
      <b/>
      <sz val="8"/>
      <name val="Arial Cyr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8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5" fillId="0" borderId="0" xfId="0" applyFont="1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7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" fontId="10" fillId="0" borderId="0" xfId="0" applyNumberFormat="1" applyFont="1"/>
    <xf numFmtId="0" fontId="0" fillId="0" borderId="11" xfId="0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9" fillId="0" borderId="1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top" wrapText="1"/>
    </xf>
    <xf numFmtId="0" fontId="0" fillId="0" borderId="14" xfId="0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top" wrapText="1"/>
    </xf>
    <xf numFmtId="0" fontId="13" fillId="0" borderId="17" xfId="0" applyFont="1" applyFill="1" applyBorder="1" applyAlignment="1">
      <alignment horizontal="center" vertical="top" wrapText="1"/>
    </xf>
    <xf numFmtId="0" fontId="0" fillId="0" borderId="4" xfId="0" applyFill="1" applyBorder="1"/>
    <xf numFmtId="0" fontId="9" fillId="0" borderId="18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10" fillId="0" borderId="0" xfId="0" applyNumberFormat="1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7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5" fillId="7" borderId="1" xfId="0" applyFont="1" applyFill="1" applyBorder="1"/>
    <xf numFmtId="0" fontId="2" fillId="8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164" fontId="8" fillId="7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164" fontId="3" fillId="5" borderId="1" xfId="0" applyNumberFormat="1" applyFont="1" applyFill="1" applyBorder="1" applyAlignment="1">
      <alignment horizontal="center" vertical="center"/>
    </xf>
    <xf numFmtId="164" fontId="3" fillId="7" borderId="1" xfId="0" applyNumberFormat="1" applyFont="1" applyFill="1" applyBorder="1" applyAlignment="1">
      <alignment horizontal="center" vertical="center"/>
    </xf>
    <xf numFmtId="164" fontId="8" fillId="8" borderId="5" xfId="0" applyNumberFormat="1" applyFont="1" applyFill="1" applyBorder="1" applyAlignment="1">
      <alignment horizontal="center" vertical="center"/>
    </xf>
    <xf numFmtId="164" fontId="9" fillId="9" borderId="1" xfId="0" applyNumberFormat="1" applyFont="1" applyFill="1" applyBorder="1" applyAlignment="1">
      <alignment horizontal="center" vertical="center"/>
    </xf>
    <xf numFmtId="164" fontId="2" fillId="9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10" borderId="1" xfId="0" applyNumberFormat="1" applyFont="1" applyFill="1" applyBorder="1" applyAlignment="1">
      <alignment horizontal="center" vertical="center"/>
    </xf>
    <xf numFmtId="164" fontId="8" fillId="5" borderId="1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/>
    </xf>
    <xf numFmtId="164" fontId="9" fillId="8" borderId="1" xfId="0" applyNumberFormat="1" applyFont="1" applyFill="1" applyBorder="1" applyAlignment="1">
      <alignment horizontal="center" vertical="center"/>
    </xf>
    <xf numFmtId="0" fontId="9" fillId="8" borderId="2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164" fontId="2" fillId="9" borderId="5" xfId="0" applyNumberFormat="1" applyFont="1" applyFill="1" applyBorder="1" applyAlignment="1">
      <alignment horizontal="center" vertical="center"/>
    </xf>
    <xf numFmtId="164" fontId="9" fillId="11" borderId="1" xfId="0" applyNumberFormat="1" applyFont="1" applyFill="1" applyBorder="1" applyAlignment="1">
      <alignment horizontal="center" vertical="center"/>
    </xf>
    <xf numFmtId="164" fontId="2" fillId="11" borderId="1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wrapText="1"/>
    </xf>
    <xf numFmtId="164" fontId="8" fillId="12" borderId="1" xfId="0" applyNumberFormat="1" applyFont="1" applyFill="1" applyBorder="1" applyAlignment="1">
      <alignment horizontal="center" vertical="center"/>
    </xf>
    <xf numFmtId="164" fontId="3" fillId="12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12" fillId="0" borderId="4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13" fillId="0" borderId="13" xfId="0" applyFont="1" applyFill="1" applyBorder="1" applyAlignment="1">
      <alignment horizontal="center" vertical="top" wrapText="1"/>
    </xf>
    <xf numFmtId="164" fontId="9" fillId="7" borderId="1" xfId="0" applyNumberFormat="1" applyFont="1" applyFill="1" applyBorder="1" applyAlignment="1">
      <alignment horizontal="center" vertical="center"/>
    </xf>
    <xf numFmtId="164" fontId="2" fillId="13" borderId="1" xfId="0" applyNumberFormat="1" applyFont="1" applyFill="1" applyBorder="1" applyAlignment="1">
      <alignment horizontal="center" vertical="center"/>
    </xf>
    <xf numFmtId="164" fontId="9" fillId="13" borderId="1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3" fillId="15" borderId="8" xfId="0" applyFont="1" applyFill="1" applyBorder="1" applyAlignment="1">
      <alignment horizontal="center" vertical="center" wrapText="1"/>
    </xf>
    <xf numFmtId="0" fontId="8" fillId="15" borderId="8" xfId="0" applyFont="1" applyFill="1" applyBorder="1" applyAlignment="1">
      <alignment horizontal="center" vertical="center" wrapText="1"/>
    </xf>
    <xf numFmtId="0" fontId="0" fillId="7" borderId="0" xfId="0" applyFill="1"/>
    <xf numFmtId="0" fontId="0" fillId="7" borderId="17" xfId="0" applyFill="1" applyBorder="1"/>
    <xf numFmtId="4" fontId="14" fillId="0" borderId="0" xfId="0" applyNumberFormat="1" applyFont="1" applyBorder="1" applyAlignment="1" applyProtection="1">
      <alignment horizontal="right"/>
    </xf>
    <xf numFmtId="164" fontId="0" fillId="7" borderId="0" xfId="0" applyNumberFormat="1" applyFill="1"/>
    <xf numFmtId="0" fontId="10" fillId="0" borderId="0" xfId="0" applyNumberFormat="1" applyFont="1" applyAlignment="1">
      <alignment horizontal="left" wrapText="1"/>
    </xf>
    <xf numFmtId="0" fontId="10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3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/>
    <xf numFmtId="0" fontId="0" fillId="0" borderId="1" xfId="0" applyFill="1" applyBorder="1" applyAlignment="1">
      <alignment horizontal="center" vertical="center" wrapText="1"/>
    </xf>
    <xf numFmtId="0" fontId="3" fillId="14" borderId="2" xfId="0" applyFont="1" applyFill="1" applyBorder="1" applyAlignment="1">
      <alignment horizontal="center" vertical="center" wrapText="1"/>
    </xf>
    <xf numFmtId="0" fontId="0" fillId="14" borderId="4" xfId="0" applyFill="1" applyBorder="1" applyAlignment="1">
      <alignment horizontal="center" vertical="center"/>
    </xf>
    <xf numFmtId="0" fontId="0" fillId="14" borderId="5" xfId="0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 wrapText="1"/>
    </xf>
    <xf numFmtId="0" fontId="0" fillId="8" borderId="4" xfId="0" applyFill="1" applyBorder="1" applyAlignment="1"/>
    <xf numFmtId="0" fontId="0" fillId="8" borderId="5" xfId="0" applyFill="1" applyBorder="1" applyAlignment="1"/>
    <xf numFmtId="0" fontId="9" fillId="0" borderId="6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9" fillId="0" borderId="16" xfId="0" applyFont="1" applyFill="1" applyBorder="1" applyAlignment="1">
      <alignment horizontal="center" vertical="center" wrapText="1"/>
    </xf>
    <xf numFmtId="0" fontId="0" fillId="0" borderId="15" xfId="0" applyBorder="1" applyAlignment="1"/>
    <xf numFmtId="0" fontId="0" fillId="0" borderId="20" xfId="0" applyBorder="1" applyAlignment="1"/>
    <xf numFmtId="0" fontId="3" fillId="7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0" fillId="0" borderId="4" xfId="0" applyFill="1" applyBorder="1" applyAlignment="1"/>
    <xf numFmtId="0" fontId="0" fillId="0" borderId="5" xfId="0" applyBorder="1" applyAlignment="1"/>
    <xf numFmtId="0" fontId="9" fillId="0" borderId="21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9" fillId="0" borderId="1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29" xfId="0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9"/>
  <sheetViews>
    <sheetView tabSelected="1" zoomScaleNormal="100" zoomScaleSheetLayoutView="70" workbookViewId="0">
      <pane ySplit="7" topLeftCell="A8" activePane="bottomLeft" state="frozen"/>
      <selection pane="bottomLeft" activeCell="H124" sqref="H124"/>
    </sheetView>
  </sheetViews>
  <sheetFormatPr defaultRowHeight="12.75" x14ac:dyDescent="0.2"/>
  <cols>
    <col min="1" max="1" width="27.42578125" customWidth="1"/>
    <col min="2" max="2" width="29.85546875" style="1" customWidth="1"/>
    <col min="3" max="3" width="10.5703125" hidden="1" customWidth="1"/>
    <col min="4" max="4" width="7.28515625" hidden="1" customWidth="1"/>
    <col min="5" max="5" width="22.85546875" customWidth="1"/>
    <col min="6" max="6" width="0.5703125" style="3" hidden="1" customWidth="1"/>
    <col min="7" max="7" width="16.140625" style="1" customWidth="1"/>
    <col min="8" max="8" width="14.85546875" style="1" customWidth="1"/>
    <col min="9" max="9" width="17.7109375" style="1" customWidth="1"/>
    <col min="10" max="10" width="16.85546875" hidden="1" customWidth="1"/>
    <col min="11" max="11" width="12.140625" hidden="1" customWidth="1"/>
    <col min="12" max="12" width="10" hidden="1" customWidth="1"/>
    <col min="13" max="13" width="10.85546875" hidden="1" customWidth="1"/>
    <col min="14" max="14" width="12.85546875" customWidth="1"/>
    <col min="15" max="15" width="14.28515625" customWidth="1"/>
    <col min="16" max="16" width="20.7109375" customWidth="1"/>
  </cols>
  <sheetData>
    <row r="1" spans="1:17" x14ac:dyDescent="0.2">
      <c r="A1" s="143"/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</row>
    <row r="2" spans="1:17" ht="36" customHeight="1" x14ac:dyDescent="0.2">
      <c r="A2" s="144" t="s">
        <v>40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</row>
    <row r="3" spans="1:17" ht="36" customHeight="1" x14ac:dyDescent="0.2">
      <c r="A3" s="144" t="s">
        <v>43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</row>
    <row r="4" spans="1:17" ht="13.5" thickBot="1" x14ac:dyDescent="0.25">
      <c r="A4" s="8"/>
      <c r="B4" s="9"/>
      <c r="C4" s="8"/>
      <c r="D4" s="8"/>
      <c r="E4" s="8"/>
      <c r="F4" s="10"/>
      <c r="G4" s="9"/>
      <c r="H4" s="9"/>
      <c r="I4" s="9" t="s">
        <v>42</v>
      </c>
      <c r="J4" s="8"/>
      <c r="K4" s="8"/>
      <c r="L4" s="8"/>
      <c r="M4" s="8"/>
    </row>
    <row r="5" spans="1:17" ht="31.15" customHeight="1" x14ac:dyDescent="0.2">
      <c r="A5" s="149" t="s">
        <v>47</v>
      </c>
      <c r="B5" s="148" t="s">
        <v>44</v>
      </c>
      <c r="C5" s="148" t="s">
        <v>145</v>
      </c>
      <c r="D5" s="148" t="s">
        <v>146</v>
      </c>
      <c r="E5" s="148" t="s">
        <v>48</v>
      </c>
      <c r="F5" s="151"/>
      <c r="G5" s="153" t="s">
        <v>41</v>
      </c>
      <c r="H5" s="153"/>
      <c r="I5" s="153"/>
      <c r="J5" s="145" t="s">
        <v>147</v>
      </c>
      <c r="K5" s="147" t="s">
        <v>148</v>
      </c>
      <c r="L5" s="147"/>
      <c r="M5" s="148"/>
    </row>
    <row r="6" spans="1:17" s="2" customFormat="1" ht="74.25" customHeight="1" x14ac:dyDescent="0.2">
      <c r="A6" s="150"/>
      <c r="B6" s="146"/>
      <c r="C6" s="146"/>
      <c r="D6" s="146"/>
      <c r="E6" s="146"/>
      <c r="F6" s="152"/>
      <c r="G6" s="99" t="s">
        <v>237</v>
      </c>
      <c r="H6" s="119" t="s">
        <v>238</v>
      </c>
      <c r="I6" s="120" t="s">
        <v>39</v>
      </c>
      <c r="J6" s="146"/>
      <c r="K6" s="7" t="s">
        <v>149</v>
      </c>
      <c r="L6" s="7" t="s">
        <v>7</v>
      </c>
      <c r="M6" s="11" t="s">
        <v>8</v>
      </c>
      <c r="Q6"/>
    </row>
    <row r="7" spans="1:17" s="2" customFormat="1" ht="15.75" customHeight="1" x14ac:dyDescent="0.2">
      <c r="A7" s="12">
        <v>1</v>
      </c>
      <c r="B7" s="12">
        <v>2</v>
      </c>
      <c r="C7" s="12">
        <v>3</v>
      </c>
      <c r="D7" s="12">
        <v>4</v>
      </c>
      <c r="E7" s="12">
        <v>3</v>
      </c>
      <c r="F7" s="13">
        <v>6</v>
      </c>
      <c r="G7" s="12">
        <v>4</v>
      </c>
      <c r="H7" s="12">
        <v>5</v>
      </c>
      <c r="I7" s="12">
        <v>6</v>
      </c>
      <c r="J7" s="12">
        <v>11</v>
      </c>
      <c r="K7" s="12">
        <v>12</v>
      </c>
      <c r="L7" s="12">
        <v>13</v>
      </c>
      <c r="M7" s="12">
        <v>14</v>
      </c>
    </row>
    <row r="8" spans="1:17" ht="36" customHeight="1" x14ac:dyDescent="0.2">
      <c r="A8" s="139" t="s">
        <v>45</v>
      </c>
      <c r="B8" s="132" t="s">
        <v>46</v>
      </c>
      <c r="C8" s="6"/>
      <c r="D8" s="6"/>
      <c r="E8" s="100" t="s">
        <v>156</v>
      </c>
      <c r="F8" s="101" t="s">
        <v>9</v>
      </c>
      <c r="G8" s="102">
        <f>G9+G10+G11+G12</f>
        <v>44026065.600000001</v>
      </c>
      <c r="H8" s="102">
        <f>H9+H10+H11+H12</f>
        <v>45330232.355809994</v>
      </c>
      <c r="I8" s="102">
        <f>I9+I10+I11+I12</f>
        <v>44082180.688140005</v>
      </c>
      <c r="J8" s="15"/>
      <c r="K8" s="15"/>
      <c r="L8" s="15"/>
      <c r="M8" s="15"/>
      <c r="P8" s="104"/>
    </row>
    <row r="9" spans="1:17" ht="41.25" customHeight="1" x14ac:dyDescent="0.2">
      <c r="A9" s="140"/>
      <c r="B9" s="133"/>
      <c r="C9" s="6"/>
      <c r="D9" s="6"/>
      <c r="E9" s="69" t="s">
        <v>113</v>
      </c>
      <c r="F9" s="14"/>
      <c r="G9" s="76">
        <f>G14+G30+G61+G80+G86+G98+G121+G125+G133+G139+G156</f>
        <v>43900502.399999999</v>
      </c>
      <c r="H9" s="76">
        <f>H14+H30+H61+H80+H86+H98+H121+H125+H133+H139+H156</f>
        <v>45235923.255809993</v>
      </c>
      <c r="I9" s="76">
        <f>I14+I30+I61+I80+I86+I98+I121+I125+I133+I139+I156</f>
        <v>43988807.288139999</v>
      </c>
      <c r="J9" s="137"/>
      <c r="K9" s="137"/>
      <c r="L9" s="137"/>
      <c r="M9" s="137"/>
      <c r="N9" s="35"/>
    </row>
    <row r="10" spans="1:17" ht="40.5" customHeight="1" x14ac:dyDescent="0.2">
      <c r="A10" s="140"/>
      <c r="B10" s="133"/>
      <c r="C10" s="6"/>
      <c r="D10" s="6"/>
      <c r="E10" s="31" t="s">
        <v>115</v>
      </c>
      <c r="F10" s="14"/>
      <c r="G10" s="77">
        <f>G31+G122+G126</f>
        <v>103856.50000000001</v>
      </c>
      <c r="H10" s="77">
        <f>H31+H122+H126</f>
        <v>91301.1</v>
      </c>
      <c r="I10" s="77">
        <f>I31+I122+I126</f>
        <v>90372.07</v>
      </c>
      <c r="J10" s="137"/>
      <c r="K10" s="137"/>
      <c r="L10" s="137"/>
      <c r="M10" s="137"/>
    </row>
    <row r="11" spans="1:17" ht="41.25" customHeight="1" x14ac:dyDescent="0.2">
      <c r="A11" s="140"/>
      <c r="B11" s="133"/>
      <c r="C11" s="6"/>
      <c r="D11" s="6"/>
      <c r="E11" s="31" t="s">
        <v>11</v>
      </c>
      <c r="F11" s="14"/>
      <c r="G11" s="77">
        <f>G32</f>
        <v>2848.7</v>
      </c>
      <c r="H11" s="78">
        <f>H32</f>
        <v>2848.7</v>
      </c>
      <c r="I11" s="78">
        <f>I32</f>
        <v>2842.13</v>
      </c>
      <c r="J11" s="137"/>
      <c r="K11" s="137"/>
      <c r="L11" s="137"/>
      <c r="M11" s="137"/>
    </row>
    <row r="12" spans="1:17" ht="41.25" customHeight="1" x14ac:dyDescent="0.2">
      <c r="A12" s="141"/>
      <c r="B12" s="134"/>
      <c r="C12" s="33"/>
      <c r="D12" s="6"/>
      <c r="E12" s="31" t="s">
        <v>140</v>
      </c>
      <c r="F12" s="14"/>
      <c r="G12" s="77">
        <f>G99</f>
        <v>18858</v>
      </c>
      <c r="H12" s="79">
        <f>H99</f>
        <v>159.30000000000001</v>
      </c>
      <c r="I12" s="79">
        <f>I99</f>
        <v>159.19999999999999</v>
      </c>
      <c r="J12" s="137"/>
      <c r="K12" s="137"/>
      <c r="L12" s="137"/>
      <c r="M12" s="137"/>
    </row>
    <row r="13" spans="1:17" ht="39" customHeight="1" x14ac:dyDescent="0.2">
      <c r="A13" s="160" t="s">
        <v>49</v>
      </c>
      <c r="B13" s="138" t="s">
        <v>157</v>
      </c>
      <c r="C13" s="33"/>
      <c r="D13" s="6"/>
      <c r="E13" s="100" t="s">
        <v>156</v>
      </c>
      <c r="F13" s="101" t="s">
        <v>9</v>
      </c>
      <c r="G13" s="102">
        <f>G14</f>
        <v>34720169.800000004</v>
      </c>
      <c r="H13" s="102">
        <f>H14</f>
        <v>35080325.899999999</v>
      </c>
      <c r="I13" s="102">
        <f>I14</f>
        <v>35004441.134210005</v>
      </c>
      <c r="J13" s="137"/>
      <c r="K13" s="137"/>
      <c r="L13" s="137"/>
      <c r="M13" s="137"/>
    </row>
    <row r="14" spans="1:17" ht="39.75" customHeight="1" x14ac:dyDescent="0.2">
      <c r="A14" s="130"/>
      <c r="B14" s="128"/>
      <c r="C14" s="4"/>
      <c r="D14" s="4"/>
      <c r="E14" s="69" t="s">
        <v>113</v>
      </c>
      <c r="F14" s="21"/>
      <c r="G14" s="76">
        <f>G16+G17+G18+G19+G20+G21+G22+G23+G24+G25+G26+G27+G28</f>
        <v>34720169.800000004</v>
      </c>
      <c r="H14" s="81">
        <f>H16+H17+H18+H19+H20+H21+H22+H23+H24+H25+H26+H27+H28</f>
        <v>35080325.899999999</v>
      </c>
      <c r="I14" s="81">
        <f>I16+I17+I18+I19+I20+I21+I22+I23+I24+I25+I26+I27+I28</f>
        <v>35004441.134210005</v>
      </c>
      <c r="J14" s="137"/>
      <c r="K14" s="137"/>
      <c r="L14" s="137"/>
      <c r="M14" s="142"/>
    </row>
    <row r="15" spans="1:17" ht="27" customHeight="1" x14ac:dyDescent="0.2">
      <c r="A15" s="130"/>
      <c r="B15" s="128"/>
      <c r="C15" s="36"/>
      <c r="D15" s="37"/>
      <c r="E15" s="38" t="s">
        <v>155</v>
      </c>
      <c r="F15" s="21"/>
      <c r="G15" s="77">
        <v>0</v>
      </c>
      <c r="H15" s="82">
        <v>0</v>
      </c>
      <c r="I15" s="82">
        <v>0</v>
      </c>
      <c r="J15" s="137"/>
      <c r="K15" s="137"/>
      <c r="L15" s="137"/>
      <c r="M15" s="142"/>
    </row>
    <row r="16" spans="1:17" ht="53.25" customHeight="1" x14ac:dyDescent="0.2">
      <c r="A16" s="29" t="s">
        <v>50</v>
      </c>
      <c r="B16" s="19" t="s">
        <v>141</v>
      </c>
      <c r="C16" s="19"/>
      <c r="D16" s="19"/>
      <c r="E16" s="19" t="s">
        <v>123</v>
      </c>
      <c r="F16" s="14" t="s">
        <v>9</v>
      </c>
      <c r="G16" s="98">
        <v>0</v>
      </c>
      <c r="H16" s="84">
        <v>0</v>
      </c>
      <c r="I16" s="84">
        <v>0</v>
      </c>
      <c r="J16" s="137"/>
      <c r="K16" s="137"/>
      <c r="L16" s="137"/>
      <c r="M16" s="142"/>
    </row>
    <row r="17" spans="1:16" ht="142.5" customHeight="1" x14ac:dyDescent="0.2">
      <c r="A17" s="27" t="s">
        <v>51</v>
      </c>
      <c r="B17" s="27" t="s">
        <v>33</v>
      </c>
      <c r="C17" s="27" t="s">
        <v>144</v>
      </c>
      <c r="D17" s="27">
        <v>2015</v>
      </c>
      <c r="E17" s="27" t="s">
        <v>123</v>
      </c>
      <c r="F17" s="14" t="s">
        <v>9</v>
      </c>
      <c r="G17" s="84">
        <v>4577.7</v>
      </c>
      <c r="H17" s="84">
        <v>4817.7</v>
      </c>
      <c r="I17" s="84">
        <v>4817.7</v>
      </c>
      <c r="J17" s="15"/>
      <c r="K17" s="15"/>
      <c r="L17" s="15"/>
      <c r="M17" s="17"/>
      <c r="N17" s="121"/>
    </row>
    <row r="18" spans="1:16" ht="120" customHeight="1" x14ac:dyDescent="0.2">
      <c r="A18" s="27" t="s">
        <v>52</v>
      </c>
      <c r="B18" s="27" t="s">
        <v>38</v>
      </c>
      <c r="C18" s="27" t="s">
        <v>144</v>
      </c>
      <c r="D18" s="27">
        <v>2015</v>
      </c>
      <c r="E18" s="27" t="s">
        <v>123</v>
      </c>
      <c r="F18" s="14" t="s">
        <v>9</v>
      </c>
      <c r="G18" s="84">
        <v>61.2</v>
      </c>
      <c r="H18" s="84">
        <v>61.2</v>
      </c>
      <c r="I18" s="84">
        <v>61.2</v>
      </c>
      <c r="J18" s="15"/>
      <c r="K18" s="15"/>
      <c r="L18" s="15"/>
      <c r="M18" s="17"/>
      <c r="N18" s="121"/>
    </row>
    <row r="19" spans="1:16" ht="69" customHeight="1" x14ac:dyDescent="0.2">
      <c r="A19" s="27" t="s">
        <v>53</v>
      </c>
      <c r="B19" s="27" t="s">
        <v>5</v>
      </c>
      <c r="C19" s="27"/>
      <c r="D19" s="27"/>
      <c r="E19" s="27" t="s">
        <v>123</v>
      </c>
      <c r="F19" s="14" t="s">
        <v>9</v>
      </c>
      <c r="G19" s="98">
        <v>0</v>
      </c>
      <c r="H19" s="84">
        <v>0</v>
      </c>
      <c r="I19" s="84">
        <v>0</v>
      </c>
      <c r="J19" s="15"/>
      <c r="K19" s="15"/>
      <c r="L19" s="15"/>
      <c r="M19" s="17"/>
    </row>
    <row r="20" spans="1:16" ht="53.25" customHeight="1" x14ac:dyDescent="0.2">
      <c r="A20" s="27" t="s">
        <v>54</v>
      </c>
      <c r="B20" s="27" t="s">
        <v>30</v>
      </c>
      <c r="C20" s="27" t="s">
        <v>144</v>
      </c>
      <c r="D20" s="27">
        <v>2015</v>
      </c>
      <c r="E20" s="27" t="s">
        <v>123</v>
      </c>
      <c r="F20" s="14" t="s">
        <v>9</v>
      </c>
      <c r="G20" s="84">
        <v>38709.4</v>
      </c>
      <c r="H20" s="84">
        <v>38742.300000000003</v>
      </c>
      <c r="I20" s="84">
        <v>38707.192999999999</v>
      </c>
      <c r="J20" s="15"/>
      <c r="K20" s="15"/>
      <c r="L20" s="15"/>
      <c r="M20" s="17"/>
      <c r="N20" s="121"/>
    </row>
    <row r="21" spans="1:16" ht="75.75" customHeight="1" x14ac:dyDescent="0.2">
      <c r="A21" s="27" t="s">
        <v>55</v>
      </c>
      <c r="B21" s="27" t="s">
        <v>24</v>
      </c>
      <c r="C21" s="27" t="s">
        <v>144</v>
      </c>
      <c r="D21" s="27">
        <v>2015</v>
      </c>
      <c r="E21" s="27" t="s">
        <v>123</v>
      </c>
      <c r="F21" s="14" t="s">
        <v>9</v>
      </c>
      <c r="G21" s="84">
        <v>115786.4</v>
      </c>
      <c r="H21" s="84">
        <v>205467.8</v>
      </c>
      <c r="I21" s="84">
        <v>205467.8</v>
      </c>
      <c r="J21" s="15"/>
      <c r="K21" s="15"/>
      <c r="L21" s="15"/>
      <c r="M21" s="17"/>
      <c r="N21" s="121"/>
    </row>
    <row r="22" spans="1:16" ht="84" customHeight="1" x14ac:dyDescent="0.2">
      <c r="A22" s="27" t="s">
        <v>56</v>
      </c>
      <c r="B22" s="27" t="s">
        <v>10</v>
      </c>
      <c r="C22" s="27" t="s">
        <v>144</v>
      </c>
      <c r="D22" s="27">
        <v>2015</v>
      </c>
      <c r="E22" s="27" t="s">
        <v>123</v>
      </c>
      <c r="F22" s="14" t="s">
        <v>9</v>
      </c>
      <c r="G22" s="84">
        <v>2704549.8</v>
      </c>
      <c r="H22" s="84">
        <v>2769904</v>
      </c>
      <c r="I22" s="84">
        <v>2762133.8989499998</v>
      </c>
      <c r="J22" s="15"/>
      <c r="K22" s="15"/>
      <c r="L22" s="15"/>
      <c r="M22" s="17"/>
      <c r="N22" s="121"/>
    </row>
    <row r="23" spans="1:16" ht="73.5" customHeight="1" x14ac:dyDescent="0.2">
      <c r="A23" s="27" t="s">
        <v>57</v>
      </c>
      <c r="B23" s="27" t="s">
        <v>27</v>
      </c>
      <c r="C23" s="27" t="s">
        <v>144</v>
      </c>
      <c r="D23" s="27">
        <v>2015</v>
      </c>
      <c r="E23" s="27" t="s">
        <v>123</v>
      </c>
      <c r="F23" s="14" t="s">
        <v>9</v>
      </c>
      <c r="G23" s="84">
        <v>30814667.600000001</v>
      </c>
      <c r="H23" s="84">
        <v>30997132.899999999</v>
      </c>
      <c r="I23" s="84">
        <v>30997132.888700001</v>
      </c>
      <c r="J23" s="15"/>
      <c r="K23" s="15"/>
      <c r="L23" s="15"/>
      <c r="M23" s="17"/>
      <c r="N23" s="121"/>
    </row>
    <row r="24" spans="1:16" ht="73.5" customHeight="1" x14ac:dyDescent="0.2">
      <c r="A24" s="65" t="s">
        <v>193</v>
      </c>
      <c r="B24" s="65" t="s">
        <v>223</v>
      </c>
      <c r="C24" s="27"/>
      <c r="D24" s="27"/>
      <c r="E24" s="93" t="s">
        <v>123</v>
      </c>
      <c r="F24" s="14"/>
      <c r="G24" s="109">
        <v>143904.6</v>
      </c>
      <c r="H24" s="109">
        <v>128287.1</v>
      </c>
      <c r="I24" s="109">
        <v>128287.1</v>
      </c>
      <c r="J24" s="15"/>
      <c r="K24" s="15"/>
      <c r="L24" s="15"/>
      <c r="M24" s="17"/>
      <c r="N24" s="121"/>
    </row>
    <row r="25" spans="1:16" ht="107.25" customHeight="1" x14ac:dyDescent="0.2">
      <c r="A25" s="65" t="s">
        <v>194</v>
      </c>
      <c r="B25" s="65" t="s">
        <v>224</v>
      </c>
      <c r="C25" s="27"/>
      <c r="D25" s="27"/>
      <c r="E25" s="27" t="s">
        <v>123</v>
      </c>
      <c r="F25" s="14"/>
      <c r="G25" s="109">
        <v>825036.3</v>
      </c>
      <c r="H25" s="109">
        <v>825036.3</v>
      </c>
      <c r="I25" s="109">
        <v>771584.38855999999</v>
      </c>
      <c r="J25" s="15"/>
      <c r="K25" s="15"/>
      <c r="L25" s="15"/>
      <c r="M25" s="17"/>
      <c r="N25" s="121"/>
    </row>
    <row r="26" spans="1:16" ht="73.5" customHeight="1" x14ac:dyDescent="0.2">
      <c r="A26" s="65" t="s">
        <v>195</v>
      </c>
      <c r="B26" s="65" t="s">
        <v>225</v>
      </c>
      <c r="C26" s="27"/>
      <c r="D26" s="27"/>
      <c r="E26" s="27" t="s">
        <v>123</v>
      </c>
      <c r="F26" s="14"/>
      <c r="G26" s="84">
        <v>2379.6999999999998</v>
      </c>
      <c r="H26" s="84">
        <v>2379.5</v>
      </c>
      <c r="I26" s="84">
        <v>2379.4650000000001</v>
      </c>
      <c r="J26" s="15"/>
      <c r="K26" s="15"/>
      <c r="L26" s="15"/>
      <c r="M26" s="17"/>
      <c r="N26" s="121"/>
    </row>
    <row r="27" spans="1:16" ht="84.75" customHeight="1" x14ac:dyDescent="0.2">
      <c r="A27" s="31" t="s">
        <v>196</v>
      </c>
      <c r="B27" s="31" t="s">
        <v>227</v>
      </c>
      <c r="C27" s="27"/>
      <c r="D27" s="27"/>
      <c r="E27" s="27" t="s">
        <v>123</v>
      </c>
      <c r="F27" s="14"/>
      <c r="G27" s="84">
        <v>70497.100000000006</v>
      </c>
      <c r="H27" s="84">
        <v>108497.1</v>
      </c>
      <c r="I27" s="84">
        <v>93869.5</v>
      </c>
      <c r="J27" s="15"/>
      <c r="K27" s="15"/>
      <c r="L27" s="15"/>
      <c r="M27" s="17"/>
      <c r="N27" s="121"/>
    </row>
    <row r="28" spans="1:16" ht="84.75" customHeight="1" x14ac:dyDescent="0.2">
      <c r="A28" s="31" t="s">
        <v>226</v>
      </c>
      <c r="B28" s="31" t="s">
        <v>228</v>
      </c>
      <c r="C28" s="27"/>
      <c r="D28" s="27"/>
      <c r="E28" s="27" t="s">
        <v>123</v>
      </c>
      <c r="F28" s="14"/>
      <c r="G28" s="84"/>
      <c r="H28" s="84"/>
      <c r="I28" s="84"/>
      <c r="J28" s="15"/>
      <c r="K28" s="15"/>
      <c r="L28" s="15"/>
      <c r="M28" s="17"/>
      <c r="N28" s="121"/>
    </row>
    <row r="29" spans="1:16" ht="37.5" customHeight="1" x14ac:dyDescent="0.2">
      <c r="A29" s="129" t="s">
        <v>133</v>
      </c>
      <c r="B29" s="127" t="s">
        <v>93</v>
      </c>
      <c r="C29" s="40"/>
      <c r="D29" s="5"/>
      <c r="E29" s="100" t="s">
        <v>156</v>
      </c>
      <c r="F29" s="101" t="s">
        <v>9</v>
      </c>
      <c r="G29" s="102">
        <f>G30+G31+G32</f>
        <v>897365.8</v>
      </c>
      <c r="H29" s="103">
        <f>H30+H31+H32</f>
        <v>949694.19130999991</v>
      </c>
      <c r="I29" s="103">
        <f>I30+I31+I32</f>
        <v>939590.18330999999</v>
      </c>
      <c r="J29" s="15"/>
      <c r="K29" s="15"/>
      <c r="L29" s="15"/>
      <c r="M29" s="17"/>
    </row>
    <row r="30" spans="1:16" ht="39" customHeight="1" x14ac:dyDescent="0.2">
      <c r="A30" s="130"/>
      <c r="B30" s="128"/>
      <c r="C30" s="4"/>
      <c r="D30" s="4"/>
      <c r="E30" s="69" t="s">
        <v>113</v>
      </c>
      <c r="F30" s="14"/>
      <c r="G30" s="76">
        <f>G33+G34+G35+G36+G37+G38+G39+G40+G42+G46+G48+G49+G50+G51+G52+G53+G54+G55</f>
        <v>818518.9</v>
      </c>
      <c r="H30" s="76">
        <f>H33+H34+H35+H36+H37+H38+H39+H40+H42+H46+H48+H49+H50+H51+H52+H53+H54+H55+H58+H59+H56</f>
        <v>883402.69130999991</v>
      </c>
      <c r="I30" s="76">
        <f>I33+I34+I35+I36+I37+I38+I39+I40+I42+I46+I48+I49+I50+I51+I52+I53+I54+I55+I58+I59+I56</f>
        <v>873653.04330999998</v>
      </c>
      <c r="J30" s="137"/>
      <c r="K30" s="137"/>
      <c r="L30" s="137"/>
      <c r="M30" s="142"/>
      <c r="P30" s="104"/>
    </row>
    <row r="31" spans="1:16" ht="39" customHeight="1" x14ac:dyDescent="0.2">
      <c r="A31" s="130"/>
      <c r="B31" s="128"/>
      <c r="C31" s="4"/>
      <c r="D31" s="4"/>
      <c r="E31" s="31" t="s">
        <v>115</v>
      </c>
      <c r="F31" s="14"/>
      <c r="G31" s="77">
        <f>G47+G44+G57</f>
        <v>75998.200000000012</v>
      </c>
      <c r="H31" s="77">
        <f>H47+H44+H57</f>
        <v>63442.8</v>
      </c>
      <c r="I31" s="77">
        <v>63095.01</v>
      </c>
      <c r="J31" s="137"/>
      <c r="K31" s="137"/>
      <c r="L31" s="137"/>
      <c r="M31" s="142"/>
    </row>
    <row r="32" spans="1:16" ht="39" customHeight="1" x14ac:dyDescent="0.2">
      <c r="A32" s="130"/>
      <c r="B32" s="128"/>
      <c r="C32" s="4"/>
      <c r="D32" s="4"/>
      <c r="E32" s="31" t="s">
        <v>11</v>
      </c>
      <c r="F32" s="14"/>
      <c r="G32" s="77">
        <f>G43</f>
        <v>2848.7</v>
      </c>
      <c r="H32" s="78">
        <f>H43</f>
        <v>2848.7</v>
      </c>
      <c r="I32" s="78">
        <v>2842.13</v>
      </c>
      <c r="J32" s="137"/>
      <c r="K32" s="137"/>
      <c r="L32" s="137"/>
      <c r="M32" s="142"/>
    </row>
    <row r="33" spans="1:14" ht="76.5" customHeight="1" thickBot="1" x14ac:dyDescent="0.25">
      <c r="A33" s="29" t="s">
        <v>58</v>
      </c>
      <c r="B33" s="20" t="s">
        <v>158</v>
      </c>
      <c r="C33" s="27" t="s">
        <v>144</v>
      </c>
      <c r="D33" s="27">
        <v>2015</v>
      </c>
      <c r="E33" s="27" t="s">
        <v>123</v>
      </c>
      <c r="F33" s="14" t="s">
        <v>9</v>
      </c>
      <c r="G33" s="83">
        <v>295024.90000000002</v>
      </c>
      <c r="H33" s="83">
        <v>338049.98131</v>
      </c>
      <c r="I33" s="83">
        <v>338049.98131</v>
      </c>
      <c r="J33" s="137"/>
      <c r="K33" s="137"/>
      <c r="L33" s="137"/>
      <c r="M33" s="142"/>
      <c r="N33" s="121"/>
    </row>
    <row r="34" spans="1:14" ht="153.75" customHeight="1" thickBot="1" x14ac:dyDescent="0.25">
      <c r="A34" s="28" t="s">
        <v>59</v>
      </c>
      <c r="B34" s="26" t="s">
        <v>112</v>
      </c>
      <c r="C34" s="27" t="s">
        <v>144</v>
      </c>
      <c r="D34" s="27">
        <v>2015</v>
      </c>
      <c r="E34" s="27" t="s">
        <v>123</v>
      </c>
      <c r="F34" s="14" t="s">
        <v>9</v>
      </c>
      <c r="G34" s="84">
        <v>1168.9000000000001</v>
      </c>
      <c r="H34" s="84">
        <v>1168.9000000000001</v>
      </c>
      <c r="I34" s="84">
        <v>1168.9000000000001</v>
      </c>
      <c r="J34" s="15"/>
      <c r="K34" s="15"/>
      <c r="L34" s="15"/>
      <c r="M34" s="17"/>
      <c r="N34" s="121"/>
    </row>
    <row r="35" spans="1:14" ht="147" customHeight="1" thickBot="1" x14ac:dyDescent="0.25">
      <c r="A35" s="28" t="s">
        <v>60</v>
      </c>
      <c r="B35" s="26" t="s">
        <v>107</v>
      </c>
      <c r="C35" s="27" t="s">
        <v>144</v>
      </c>
      <c r="D35" s="27">
        <v>2015</v>
      </c>
      <c r="E35" s="27" t="s">
        <v>123</v>
      </c>
      <c r="F35" s="14" t="s">
        <v>9</v>
      </c>
      <c r="G35" s="84">
        <v>509.9</v>
      </c>
      <c r="H35" s="84">
        <v>509.8</v>
      </c>
      <c r="I35" s="84">
        <v>509.8</v>
      </c>
      <c r="J35" s="15"/>
      <c r="K35" s="15"/>
      <c r="L35" s="15"/>
      <c r="M35" s="17"/>
      <c r="N35" s="121"/>
    </row>
    <row r="36" spans="1:14" ht="65.25" customHeight="1" thickBot="1" x14ac:dyDescent="0.25">
      <c r="A36" s="28" t="s">
        <v>61</v>
      </c>
      <c r="B36" s="18" t="s">
        <v>132</v>
      </c>
      <c r="C36" s="27" t="s">
        <v>144</v>
      </c>
      <c r="D36" s="27">
        <v>2015</v>
      </c>
      <c r="E36" s="27" t="s">
        <v>123</v>
      </c>
      <c r="F36" s="14" t="s">
        <v>9</v>
      </c>
      <c r="G36" s="84">
        <v>26.3</v>
      </c>
      <c r="H36" s="84">
        <v>26.3</v>
      </c>
      <c r="I36" s="84">
        <v>26.28</v>
      </c>
      <c r="J36" s="15"/>
      <c r="K36" s="15"/>
      <c r="L36" s="15"/>
      <c r="M36" s="17"/>
      <c r="N36" s="121"/>
    </row>
    <row r="37" spans="1:14" ht="101.25" customHeight="1" thickBot="1" x14ac:dyDescent="0.25">
      <c r="A37" s="28" t="s">
        <v>62</v>
      </c>
      <c r="B37" s="18" t="s">
        <v>4</v>
      </c>
      <c r="C37" s="27"/>
      <c r="D37" s="27"/>
      <c r="E37" s="27" t="s">
        <v>123</v>
      </c>
      <c r="F37" s="14" t="s">
        <v>9</v>
      </c>
      <c r="G37" s="84">
        <v>425.5</v>
      </c>
      <c r="H37" s="84">
        <v>425.5</v>
      </c>
      <c r="I37" s="84">
        <v>425.5</v>
      </c>
      <c r="J37" s="15"/>
      <c r="K37" s="15"/>
      <c r="L37" s="15"/>
      <c r="M37" s="17"/>
      <c r="N37" s="121"/>
    </row>
    <row r="38" spans="1:14" ht="98.25" customHeight="1" thickBot="1" x14ac:dyDescent="0.25">
      <c r="A38" s="28" t="s">
        <v>63</v>
      </c>
      <c r="B38" s="18" t="s">
        <v>12</v>
      </c>
      <c r="C38" s="18" t="s">
        <v>144</v>
      </c>
      <c r="D38" s="18">
        <v>2015</v>
      </c>
      <c r="E38" s="18" t="s">
        <v>123</v>
      </c>
      <c r="F38" s="14" t="s">
        <v>9</v>
      </c>
      <c r="G38" s="84">
        <v>336.5</v>
      </c>
      <c r="H38" s="84">
        <v>5853.1</v>
      </c>
      <c r="I38" s="84">
        <v>316.5</v>
      </c>
      <c r="J38" s="15"/>
      <c r="K38" s="15"/>
      <c r="L38" s="15"/>
      <c r="M38" s="17"/>
      <c r="N38" s="121"/>
    </row>
    <row r="39" spans="1:14" ht="70.5" customHeight="1" thickBot="1" x14ac:dyDescent="0.25">
      <c r="A39" s="28" t="s">
        <v>64</v>
      </c>
      <c r="B39" s="18" t="s">
        <v>25</v>
      </c>
      <c r="C39" s="18" t="s">
        <v>144</v>
      </c>
      <c r="D39" s="18">
        <v>2015</v>
      </c>
      <c r="E39" s="18" t="s">
        <v>123</v>
      </c>
      <c r="F39" s="14" t="s">
        <v>9</v>
      </c>
      <c r="G39" s="98">
        <v>0</v>
      </c>
      <c r="H39" s="84"/>
      <c r="I39" s="84">
        <v>0</v>
      </c>
      <c r="J39" s="15"/>
      <c r="K39" s="15"/>
      <c r="L39" s="15"/>
      <c r="M39" s="17"/>
    </row>
    <row r="40" spans="1:14" ht="141" customHeight="1" x14ac:dyDescent="0.2">
      <c r="A40" s="28" t="s">
        <v>65</v>
      </c>
      <c r="B40" s="18" t="s">
        <v>142</v>
      </c>
      <c r="C40" s="18" t="s">
        <v>144</v>
      </c>
      <c r="D40" s="18">
        <v>2015</v>
      </c>
      <c r="E40" s="18" t="s">
        <v>123</v>
      </c>
      <c r="F40" s="14" t="s">
        <v>9</v>
      </c>
      <c r="G40" s="84">
        <v>1642.7</v>
      </c>
      <c r="H40" s="84">
        <v>1428.6</v>
      </c>
      <c r="I40" s="84">
        <v>1428.58</v>
      </c>
      <c r="J40" s="15"/>
      <c r="K40" s="15"/>
      <c r="L40" s="15"/>
      <c r="M40" s="17"/>
      <c r="N40" s="121"/>
    </row>
    <row r="41" spans="1:14" ht="23.25" customHeight="1" x14ac:dyDescent="0.2">
      <c r="A41" s="161" t="s">
        <v>66</v>
      </c>
      <c r="B41" s="164" t="s">
        <v>116</v>
      </c>
      <c r="C41" s="18" t="s">
        <v>144</v>
      </c>
      <c r="D41" s="18">
        <v>2015</v>
      </c>
      <c r="E41" s="66" t="s">
        <v>156</v>
      </c>
      <c r="F41" s="14" t="s">
        <v>9</v>
      </c>
      <c r="G41" s="85">
        <f>G42+G43+G44</f>
        <v>346524.8</v>
      </c>
      <c r="H41" s="85">
        <f>H42+H43+H44</f>
        <v>306468.39999999997</v>
      </c>
      <c r="I41" s="85">
        <f>I42+I43+I44</f>
        <v>306232.05</v>
      </c>
      <c r="J41" s="15"/>
      <c r="K41" s="15"/>
      <c r="L41" s="15"/>
      <c r="M41" s="17"/>
    </row>
    <row r="42" spans="1:14" ht="39" customHeight="1" x14ac:dyDescent="0.2">
      <c r="A42" s="162"/>
      <c r="B42" s="165"/>
      <c r="C42" s="4"/>
      <c r="D42" s="4"/>
      <c r="E42" s="18" t="s">
        <v>123</v>
      </c>
      <c r="F42" s="14"/>
      <c r="G42" s="84">
        <v>287563.8</v>
      </c>
      <c r="H42" s="84">
        <v>260010.9</v>
      </c>
      <c r="I42" s="84">
        <v>259922.9</v>
      </c>
      <c r="J42" s="137"/>
      <c r="K42" s="137"/>
      <c r="L42" s="137"/>
      <c r="M42" s="142"/>
      <c r="N42" s="121"/>
    </row>
    <row r="43" spans="1:14" ht="39" customHeight="1" x14ac:dyDescent="0.2">
      <c r="A43" s="162"/>
      <c r="B43" s="165"/>
      <c r="C43" s="4"/>
      <c r="D43" s="4"/>
      <c r="E43" s="31" t="s">
        <v>11</v>
      </c>
      <c r="F43" s="14"/>
      <c r="G43" s="90">
        <v>2848.7</v>
      </c>
      <c r="H43" s="90">
        <v>2848.7</v>
      </c>
      <c r="I43" s="90">
        <v>2842.13</v>
      </c>
      <c r="J43" s="137"/>
      <c r="K43" s="137"/>
      <c r="L43" s="137"/>
      <c r="M43" s="142"/>
    </row>
    <row r="44" spans="1:14" ht="39" customHeight="1" x14ac:dyDescent="0.2">
      <c r="A44" s="163"/>
      <c r="B44" s="166"/>
      <c r="C44" s="4"/>
      <c r="D44" s="4"/>
      <c r="E44" s="74" t="s">
        <v>115</v>
      </c>
      <c r="F44" s="14"/>
      <c r="G44" s="90">
        <v>56112.3</v>
      </c>
      <c r="H44" s="90">
        <v>43608.800000000003</v>
      </c>
      <c r="I44" s="90">
        <v>43467.02</v>
      </c>
      <c r="J44" s="137"/>
      <c r="K44" s="137"/>
      <c r="L44" s="137"/>
      <c r="M44" s="142"/>
    </row>
    <row r="45" spans="1:14" ht="25.5" customHeight="1" x14ac:dyDescent="0.2">
      <c r="A45" s="177" t="s">
        <v>67</v>
      </c>
      <c r="B45" s="179" t="s">
        <v>143</v>
      </c>
      <c r="C45" s="18" t="s">
        <v>144</v>
      </c>
      <c r="D45" s="18">
        <v>2015</v>
      </c>
      <c r="E45" s="66" t="s">
        <v>156</v>
      </c>
      <c r="F45" s="14" t="s">
        <v>9</v>
      </c>
      <c r="G45" s="85">
        <f>G46+G47</f>
        <v>29060</v>
      </c>
      <c r="H45" s="85">
        <f>H46+H47</f>
        <v>25225.8</v>
      </c>
      <c r="I45" s="85">
        <f>I46+I47</f>
        <v>25019.79</v>
      </c>
      <c r="J45" s="137"/>
      <c r="K45" s="137"/>
      <c r="L45" s="137"/>
      <c r="M45" s="142"/>
    </row>
    <row r="46" spans="1:14" ht="38.25" customHeight="1" x14ac:dyDescent="0.2">
      <c r="A46" s="178"/>
      <c r="B46" s="180"/>
      <c r="C46" s="4"/>
      <c r="D46" s="4"/>
      <c r="E46" s="18" t="s">
        <v>123</v>
      </c>
      <c r="F46" s="14"/>
      <c r="G46" s="84">
        <v>9174.1</v>
      </c>
      <c r="H46" s="84">
        <v>9163</v>
      </c>
      <c r="I46" s="84">
        <v>9163</v>
      </c>
      <c r="J46" s="137"/>
      <c r="K46" s="137"/>
      <c r="L46" s="137"/>
      <c r="M46" s="142"/>
      <c r="N46" s="121"/>
    </row>
    <row r="47" spans="1:14" ht="39" customHeight="1" x14ac:dyDescent="0.2">
      <c r="A47" s="178"/>
      <c r="B47" s="181"/>
      <c r="C47" s="4"/>
      <c r="D47" s="4"/>
      <c r="E47" s="31" t="s">
        <v>115</v>
      </c>
      <c r="F47" s="14"/>
      <c r="G47" s="90">
        <v>19885.900000000001</v>
      </c>
      <c r="H47" s="90">
        <v>16062.8</v>
      </c>
      <c r="I47" s="90">
        <v>15856.79</v>
      </c>
      <c r="J47" s="137"/>
      <c r="K47" s="137"/>
      <c r="L47" s="137"/>
      <c r="M47" s="142"/>
    </row>
    <row r="48" spans="1:14" ht="91.5" customHeight="1" thickBot="1" x14ac:dyDescent="0.25">
      <c r="A48" s="29" t="s">
        <v>68</v>
      </c>
      <c r="B48" s="18" t="s">
        <v>2</v>
      </c>
      <c r="C48" s="18" t="s">
        <v>144</v>
      </c>
      <c r="D48" s="18">
        <v>2015</v>
      </c>
      <c r="E48" s="18" t="s">
        <v>123</v>
      </c>
      <c r="F48" s="14" t="s">
        <v>9</v>
      </c>
      <c r="G48" s="84">
        <v>32.6</v>
      </c>
      <c r="H48" s="84">
        <v>68.8</v>
      </c>
      <c r="I48" s="84">
        <v>68.8</v>
      </c>
      <c r="J48" s="137"/>
      <c r="K48" s="137"/>
      <c r="L48" s="137"/>
      <c r="M48" s="142"/>
      <c r="N48" s="121"/>
    </row>
    <row r="49" spans="1:17" ht="57.75" customHeight="1" thickBot="1" x14ac:dyDescent="0.25">
      <c r="A49" s="28" t="s">
        <v>69</v>
      </c>
      <c r="B49" s="18" t="s">
        <v>3</v>
      </c>
      <c r="C49" s="18" t="s">
        <v>144</v>
      </c>
      <c r="D49" s="18">
        <v>2015</v>
      </c>
      <c r="E49" s="18" t="s">
        <v>123</v>
      </c>
      <c r="F49" s="14" t="s">
        <v>9</v>
      </c>
      <c r="G49" s="84">
        <v>60.8</v>
      </c>
      <c r="H49" s="84">
        <v>24.6</v>
      </c>
      <c r="I49" s="84">
        <v>24.6</v>
      </c>
      <c r="J49" s="15"/>
      <c r="K49" s="15"/>
      <c r="L49" s="15"/>
      <c r="M49" s="17"/>
      <c r="N49" s="121"/>
    </row>
    <row r="50" spans="1:17" ht="57.75" customHeight="1" thickBot="1" x14ac:dyDescent="0.25">
      <c r="A50" s="28" t="s">
        <v>70</v>
      </c>
      <c r="B50" s="18" t="s">
        <v>110</v>
      </c>
      <c r="C50" s="18" t="s">
        <v>144</v>
      </c>
      <c r="D50" s="18">
        <v>2015</v>
      </c>
      <c r="E50" s="18" t="s">
        <v>123</v>
      </c>
      <c r="F50" s="14" t="s">
        <v>9</v>
      </c>
      <c r="G50" s="84">
        <v>0</v>
      </c>
      <c r="H50" s="84">
        <v>0</v>
      </c>
      <c r="I50" s="84">
        <v>0</v>
      </c>
      <c r="J50" s="15"/>
      <c r="K50" s="15"/>
      <c r="L50" s="15"/>
      <c r="M50" s="17"/>
    </row>
    <row r="51" spans="1:17" ht="102" customHeight="1" x14ac:dyDescent="0.2">
      <c r="A51" s="49" t="s">
        <v>162</v>
      </c>
      <c r="B51" s="34" t="s">
        <v>164</v>
      </c>
      <c r="C51" s="39"/>
      <c r="D51" s="39"/>
      <c r="E51" s="18" t="s">
        <v>123</v>
      </c>
      <c r="F51" s="14"/>
      <c r="G51" s="84">
        <v>0</v>
      </c>
      <c r="H51" s="84">
        <v>0</v>
      </c>
      <c r="I51" s="84">
        <v>0</v>
      </c>
      <c r="J51" s="16"/>
      <c r="K51" s="22"/>
      <c r="L51" s="22"/>
      <c r="M51" s="23"/>
    </row>
    <row r="52" spans="1:17" ht="76.5" customHeight="1" x14ac:dyDescent="0.2">
      <c r="A52" s="31" t="s">
        <v>163</v>
      </c>
      <c r="B52" s="34" t="s">
        <v>197</v>
      </c>
      <c r="C52" s="39"/>
      <c r="D52" s="39"/>
      <c r="E52" s="18" t="s">
        <v>123</v>
      </c>
      <c r="F52" s="14"/>
      <c r="G52" s="84">
        <v>0</v>
      </c>
      <c r="H52" s="84">
        <v>0</v>
      </c>
      <c r="I52" s="84">
        <v>0</v>
      </c>
      <c r="J52" s="16"/>
      <c r="K52" s="22"/>
      <c r="L52" s="22"/>
      <c r="M52" s="23"/>
    </row>
    <row r="53" spans="1:17" ht="76.5" customHeight="1" x14ac:dyDescent="0.2">
      <c r="A53" s="31" t="s">
        <v>199</v>
      </c>
      <c r="B53" s="34" t="s">
        <v>198</v>
      </c>
      <c r="C53" s="39"/>
      <c r="D53" s="39"/>
      <c r="E53" s="92" t="s">
        <v>123</v>
      </c>
      <c r="F53" s="14"/>
      <c r="G53" s="109">
        <v>177946</v>
      </c>
      <c r="H53" s="109">
        <v>161745.98000000001</v>
      </c>
      <c r="I53" s="109">
        <v>161745.98000000001</v>
      </c>
      <c r="J53" s="16"/>
      <c r="K53" s="22"/>
      <c r="L53" s="22"/>
      <c r="M53" s="23"/>
      <c r="N53" s="121"/>
    </row>
    <row r="54" spans="1:17" ht="76.5" customHeight="1" x14ac:dyDescent="0.2">
      <c r="A54" s="31" t="s">
        <v>201</v>
      </c>
      <c r="B54" s="34" t="s">
        <v>200</v>
      </c>
      <c r="C54" s="39"/>
      <c r="D54" s="39"/>
      <c r="E54" s="92" t="s">
        <v>123</v>
      </c>
      <c r="F54" s="14"/>
      <c r="G54" s="84">
        <v>44606.9</v>
      </c>
      <c r="H54" s="84">
        <v>57200.9</v>
      </c>
      <c r="I54" s="84">
        <v>57200.94</v>
      </c>
      <c r="J54" s="16"/>
      <c r="K54" s="22"/>
      <c r="L54" s="22"/>
      <c r="M54" s="23"/>
      <c r="N54" s="121"/>
    </row>
    <row r="55" spans="1:17" ht="76.5" customHeight="1" x14ac:dyDescent="0.2">
      <c r="A55" s="31" t="s">
        <v>202</v>
      </c>
      <c r="B55" s="34" t="s">
        <v>203</v>
      </c>
      <c r="C55" s="39"/>
      <c r="D55" s="39"/>
      <c r="E55" s="18" t="s">
        <v>123</v>
      </c>
      <c r="F55" s="14"/>
      <c r="G55" s="84"/>
      <c r="H55" s="84"/>
      <c r="I55" s="84">
        <v>0</v>
      </c>
      <c r="J55" s="16"/>
      <c r="K55" s="22"/>
      <c r="L55" s="22"/>
      <c r="M55" s="23"/>
    </row>
    <row r="56" spans="1:17" ht="29.25" customHeight="1" x14ac:dyDescent="0.2">
      <c r="A56" s="135" t="s">
        <v>229</v>
      </c>
      <c r="B56" s="135" t="s">
        <v>230</v>
      </c>
      <c r="C56" s="39"/>
      <c r="D56" s="39"/>
      <c r="E56" s="114" t="s">
        <v>123</v>
      </c>
      <c r="F56" s="14"/>
      <c r="G56" s="84"/>
      <c r="H56" s="84">
        <v>21200.2</v>
      </c>
      <c r="I56" s="84">
        <v>17075.13</v>
      </c>
      <c r="J56" s="16"/>
      <c r="K56" s="113"/>
      <c r="L56" s="113"/>
      <c r="M56" s="23"/>
    </row>
    <row r="57" spans="1:17" ht="29.25" customHeight="1" x14ac:dyDescent="0.2">
      <c r="A57" s="136"/>
      <c r="B57" s="136"/>
      <c r="C57" s="39"/>
      <c r="D57" s="39"/>
      <c r="E57" s="34" t="s">
        <v>243</v>
      </c>
      <c r="F57" s="14"/>
      <c r="G57" s="84"/>
      <c r="H57" s="84">
        <v>3771.2</v>
      </c>
      <c r="I57" s="84">
        <v>3771.2</v>
      </c>
      <c r="J57" s="16"/>
      <c r="K57" s="22"/>
      <c r="L57" s="22"/>
      <c r="M57" s="23"/>
      <c r="N57" s="121"/>
    </row>
    <row r="58" spans="1:17" ht="76.5" customHeight="1" x14ac:dyDescent="0.2">
      <c r="A58" s="31" t="s">
        <v>241</v>
      </c>
      <c r="B58" s="34" t="s">
        <v>244</v>
      </c>
      <c r="C58" s="39"/>
      <c r="D58" s="39"/>
      <c r="E58" s="18" t="s">
        <v>123</v>
      </c>
      <c r="F58" s="14"/>
      <c r="G58" s="84"/>
      <c r="H58" s="84">
        <v>24362.93</v>
      </c>
      <c r="I58" s="84">
        <v>24362.93</v>
      </c>
      <c r="J58" s="16"/>
      <c r="K58" s="22"/>
      <c r="L58" s="22"/>
      <c r="M58" s="23"/>
      <c r="N58" s="121"/>
    </row>
    <row r="59" spans="1:17" ht="76.5" customHeight="1" x14ac:dyDescent="0.2">
      <c r="A59" s="31" t="s">
        <v>242</v>
      </c>
      <c r="B59" s="34" t="s">
        <v>245</v>
      </c>
      <c r="C59" s="39"/>
      <c r="D59" s="39"/>
      <c r="E59" s="18" t="s">
        <v>123</v>
      </c>
      <c r="F59" s="14"/>
      <c r="G59" s="84"/>
      <c r="H59" s="84">
        <v>2163.1999999999998</v>
      </c>
      <c r="I59" s="84">
        <v>2163.2220000000002</v>
      </c>
      <c r="J59" s="16"/>
      <c r="K59" s="22"/>
      <c r="L59" s="22"/>
      <c r="M59" s="23"/>
      <c r="N59" s="121"/>
    </row>
    <row r="60" spans="1:17" ht="35.25" customHeight="1" x14ac:dyDescent="0.2">
      <c r="A60" s="129" t="s">
        <v>94</v>
      </c>
      <c r="B60" s="127" t="s">
        <v>95</v>
      </c>
      <c r="C60" s="40"/>
      <c r="D60" s="5"/>
      <c r="E60" s="100" t="s">
        <v>156</v>
      </c>
      <c r="F60" s="101" t="s">
        <v>9</v>
      </c>
      <c r="G60" s="102">
        <f>G61+G62</f>
        <v>5064888.3999999994</v>
      </c>
      <c r="H60" s="102">
        <f>H61+H62</f>
        <v>5205562.4400000004</v>
      </c>
      <c r="I60" s="102">
        <f>I61+I62</f>
        <v>5205402.2121400004</v>
      </c>
      <c r="J60" s="16"/>
      <c r="K60" s="22"/>
      <c r="L60" s="22"/>
      <c r="M60" s="23"/>
    </row>
    <row r="61" spans="1:17" ht="42.75" customHeight="1" x14ac:dyDescent="0.2">
      <c r="A61" s="130"/>
      <c r="B61" s="128"/>
      <c r="C61" s="4"/>
      <c r="D61" s="4"/>
      <c r="E61" s="69" t="s">
        <v>113</v>
      </c>
      <c r="F61" s="70"/>
      <c r="G61" s="76">
        <f>G63+G64+G65+G66+G67+G68+G69+G70+G71+G72+G73+G74+G75+G76+G77+G78</f>
        <v>5064888.3999999994</v>
      </c>
      <c r="H61" s="76">
        <f>H63+H64+H65+H66+H67+H68+H69+H70+H71+H72+H73+H74+H75+H76+H77+H78</f>
        <v>5205562.4400000004</v>
      </c>
      <c r="I61" s="76">
        <f>I63+I64+I65+I66+I67+I68+I69+I70+I71+I72+I73+I74+I75+I76+I77+I78</f>
        <v>5205402.2121400004</v>
      </c>
      <c r="J61" s="137"/>
      <c r="K61" s="137"/>
      <c r="L61" s="137"/>
      <c r="M61" s="142"/>
      <c r="N61" s="121"/>
      <c r="O61" s="121"/>
      <c r="P61" s="121"/>
      <c r="Q61">
        <v>340</v>
      </c>
    </row>
    <row r="62" spans="1:17" ht="20.25" customHeight="1" x14ac:dyDescent="0.2">
      <c r="A62" s="130"/>
      <c r="B62" s="128"/>
      <c r="C62" s="4"/>
      <c r="D62" s="4"/>
      <c r="E62" s="86" t="s">
        <v>155</v>
      </c>
      <c r="F62" s="86"/>
      <c r="G62" s="86">
        <v>0</v>
      </c>
      <c r="H62" s="86">
        <v>0</v>
      </c>
      <c r="I62" s="86">
        <v>0</v>
      </c>
      <c r="J62" s="137"/>
      <c r="K62" s="137"/>
      <c r="L62" s="137"/>
      <c r="M62" s="142"/>
    </row>
    <row r="63" spans="1:17" ht="79.5" customHeight="1" thickBot="1" x14ac:dyDescent="0.25">
      <c r="A63" s="29" t="s">
        <v>71</v>
      </c>
      <c r="B63" s="19" t="s">
        <v>105</v>
      </c>
      <c r="C63" s="18" t="s">
        <v>144</v>
      </c>
      <c r="D63" s="18">
        <v>2015</v>
      </c>
      <c r="E63" s="18" t="s">
        <v>123</v>
      </c>
      <c r="F63" s="14" t="s">
        <v>9</v>
      </c>
      <c r="G63" s="83">
        <v>10000</v>
      </c>
      <c r="H63" s="83">
        <v>0</v>
      </c>
      <c r="I63" s="83">
        <v>0</v>
      </c>
      <c r="J63" s="137"/>
      <c r="K63" s="137"/>
      <c r="L63" s="137"/>
      <c r="M63" s="142"/>
    </row>
    <row r="64" spans="1:17" ht="134.25" customHeight="1" thickBot="1" x14ac:dyDescent="0.25">
      <c r="A64" s="28" t="s">
        <v>72</v>
      </c>
      <c r="B64" s="34" t="s">
        <v>165</v>
      </c>
      <c r="C64" s="18"/>
      <c r="D64" s="18"/>
      <c r="E64" s="18" t="s">
        <v>123</v>
      </c>
      <c r="F64" s="14" t="s">
        <v>9</v>
      </c>
      <c r="G64" s="84">
        <v>0</v>
      </c>
      <c r="H64" s="84">
        <v>0</v>
      </c>
      <c r="I64" s="84">
        <v>0</v>
      </c>
      <c r="J64" s="15"/>
      <c r="K64" s="15"/>
      <c r="L64" s="15"/>
      <c r="M64" s="17"/>
    </row>
    <row r="65" spans="1:16" ht="104.25" customHeight="1" thickBot="1" x14ac:dyDescent="0.25">
      <c r="A65" s="28" t="s">
        <v>73</v>
      </c>
      <c r="B65" s="52" t="s">
        <v>166</v>
      </c>
      <c r="C65" s="18"/>
      <c r="D65" s="18"/>
      <c r="E65" s="18" t="s">
        <v>123</v>
      </c>
      <c r="F65" s="14" t="s">
        <v>9</v>
      </c>
      <c r="G65" s="84">
        <v>0</v>
      </c>
      <c r="H65" s="84">
        <v>0</v>
      </c>
      <c r="I65" s="84">
        <v>0</v>
      </c>
      <c r="J65" s="15"/>
      <c r="K65" s="15"/>
      <c r="L65" s="15"/>
      <c r="M65" s="17"/>
    </row>
    <row r="66" spans="1:16" ht="55.5" customHeight="1" thickBot="1" x14ac:dyDescent="0.25">
      <c r="A66" s="28" t="s">
        <v>74</v>
      </c>
      <c r="B66" s="18" t="s">
        <v>6</v>
      </c>
      <c r="C66" s="18"/>
      <c r="D66" s="18"/>
      <c r="E66" s="18" t="s">
        <v>123</v>
      </c>
      <c r="F66" s="14" t="s">
        <v>9</v>
      </c>
      <c r="G66" s="84">
        <v>900</v>
      </c>
      <c r="H66" s="84">
        <v>9.84</v>
      </c>
      <c r="I66" s="84">
        <v>9.84</v>
      </c>
      <c r="J66" s="15"/>
      <c r="K66" s="15"/>
      <c r="L66" s="15"/>
      <c r="M66" s="17"/>
      <c r="N66" s="121"/>
    </row>
    <row r="67" spans="1:16" ht="95.25" customHeight="1" thickBot="1" x14ac:dyDescent="0.25">
      <c r="A67" s="28" t="s">
        <v>75</v>
      </c>
      <c r="B67" s="52" t="s">
        <v>167</v>
      </c>
      <c r="C67" s="18"/>
      <c r="D67" s="18"/>
      <c r="E67" s="18" t="s">
        <v>123</v>
      </c>
      <c r="F67" s="14" t="s">
        <v>9</v>
      </c>
      <c r="G67" s="84">
        <v>0</v>
      </c>
      <c r="H67" s="84">
        <v>0</v>
      </c>
      <c r="I67" s="84">
        <v>0</v>
      </c>
      <c r="J67" s="15"/>
      <c r="K67" s="15"/>
      <c r="L67" s="15"/>
      <c r="M67" s="17"/>
    </row>
    <row r="68" spans="1:16" ht="138.75" customHeight="1" thickBot="1" x14ac:dyDescent="0.25">
      <c r="A68" s="28" t="s">
        <v>76</v>
      </c>
      <c r="B68" s="30" t="s">
        <v>154</v>
      </c>
      <c r="C68" s="30" t="s">
        <v>144</v>
      </c>
      <c r="D68" s="30">
        <v>2015</v>
      </c>
      <c r="E68" s="18" t="s">
        <v>123</v>
      </c>
      <c r="F68" s="14" t="s">
        <v>9</v>
      </c>
      <c r="G68" s="84">
        <v>403.7</v>
      </c>
      <c r="H68" s="84">
        <v>403.7</v>
      </c>
      <c r="I68" s="84">
        <v>403.7</v>
      </c>
      <c r="J68" s="15"/>
      <c r="K68" s="15"/>
      <c r="L68" s="15"/>
      <c r="M68" s="17"/>
      <c r="N68" s="121"/>
    </row>
    <row r="69" spans="1:16" ht="63" customHeight="1" thickBot="1" x14ac:dyDescent="0.25">
      <c r="A69" s="28" t="s">
        <v>77</v>
      </c>
      <c r="B69" s="18" t="s">
        <v>35</v>
      </c>
      <c r="C69" s="18" t="s">
        <v>144</v>
      </c>
      <c r="D69" s="18">
        <v>2015</v>
      </c>
      <c r="E69" s="18" t="s">
        <v>123</v>
      </c>
      <c r="F69" s="14" t="s">
        <v>9</v>
      </c>
      <c r="G69" s="84">
        <v>24308</v>
      </c>
      <c r="H69" s="84">
        <v>23344</v>
      </c>
      <c r="I69" s="84">
        <v>23344</v>
      </c>
      <c r="J69" s="15"/>
      <c r="K69" s="15"/>
      <c r="L69" s="15"/>
      <c r="M69" s="17"/>
      <c r="N69" s="121"/>
    </row>
    <row r="70" spans="1:16" ht="122.25" customHeight="1" thickBot="1" x14ac:dyDescent="0.25">
      <c r="A70" s="28" t="s">
        <v>78</v>
      </c>
      <c r="B70" s="18" t="s">
        <v>26</v>
      </c>
      <c r="C70" s="18" t="s">
        <v>144</v>
      </c>
      <c r="D70" s="18">
        <v>2015</v>
      </c>
      <c r="E70" s="18" t="s">
        <v>123</v>
      </c>
      <c r="F70" s="14" t="s">
        <v>9</v>
      </c>
      <c r="G70" s="84">
        <v>400.1</v>
      </c>
      <c r="H70" s="84">
        <v>17090.400000000001</v>
      </c>
      <c r="I70" s="84">
        <v>17085.472140000002</v>
      </c>
      <c r="J70" s="15"/>
      <c r="K70" s="15"/>
      <c r="L70" s="15"/>
      <c r="M70" s="17"/>
    </row>
    <row r="71" spans="1:16" ht="66" customHeight="1" thickBot="1" x14ac:dyDescent="0.25">
      <c r="A71" s="28" t="s">
        <v>79</v>
      </c>
      <c r="B71" s="18" t="s">
        <v>31</v>
      </c>
      <c r="C71" s="18"/>
      <c r="D71" s="18"/>
      <c r="E71" s="18" t="s">
        <v>123</v>
      </c>
      <c r="F71" s="14" t="s">
        <v>9</v>
      </c>
      <c r="G71" s="84">
        <v>0</v>
      </c>
      <c r="H71" s="84">
        <v>0</v>
      </c>
      <c r="I71" s="84">
        <v>0</v>
      </c>
      <c r="J71" s="15"/>
      <c r="K71" s="15"/>
      <c r="L71" s="15"/>
      <c r="M71" s="17"/>
    </row>
    <row r="72" spans="1:16" ht="108" customHeight="1" thickBot="1" x14ac:dyDescent="0.25">
      <c r="A72" s="28" t="s">
        <v>80</v>
      </c>
      <c r="B72" s="52" t="s">
        <v>168</v>
      </c>
      <c r="C72" s="18" t="s">
        <v>144</v>
      </c>
      <c r="D72" s="18">
        <v>2015</v>
      </c>
      <c r="E72" s="18" t="s">
        <v>123</v>
      </c>
      <c r="F72" s="14" t="s">
        <v>9</v>
      </c>
      <c r="G72" s="84">
        <v>4959989.8</v>
      </c>
      <c r="H72" s="84">
        <v>5105360.2</v>
      </c>
      <c r="I72" s="84">
        <v>5105204.9000000004</v>
      </c>
      <c r="J72" s="15"/>
      <c r="K72" s="15"/>
      <c r="L72" s="15"/>
      <c r="M72" s="17"/>
      <c r="N72" s="121"/>
    </row>
    <row r="73" spans="1:16" ht="70.5" customHeight="1" thickBot="1" x14ac:dyDescent="0.25">
      <c r="A73" s="55" t="s">
        <v>169</v>
      </c>
      <c r="B73" s="52" t="s">
        <v>171</v>
      </c>
      <c r="C73" s="18" t="s">
        <v>144</v>
      </c>
      <c r="D73" s="18">
        <v>2015</v>
      </c>
      <c r="E73" s="18" t="s">
        <v>123</v>
      </c>
      <c r="F73" s="14"/>
      <c r="G73" s="84">
        <v>0</v>
      </c>
      <c r="H73" s="84">
        <v>0</v>
      </c>
      <c r="I73" s="84">
        <v>0</v>
      </c>
      <c r="J73" s="15"/>
      <c r="K73" s="15"/>
      <c r="L73" s="15"/>
      <c r="M73" s="17"/>
    </row>
    <row r="74" spans="1:16" ht="78.75" customHeight="1" thickBot="1" x14ac:dyDescent="0.25">
      <c r="A74" s="55" t="s">
        <v>170</v>
      </c>
      <c r="B74" s="52" t="s">
        <v>172</v>
      </c>
      <c r="C74" s="18" t="s">
        <v>144</v>
      </c>
      <c r="D74" s="18">
        <v>2015</v>
      </c>
      <c r="E74" s="18" t="s">
        <v>123</v>
      </c>
      <c r="F74" s="14"/>
      <c r="G74" s="84">
        <v>0</v>
      </c>
      <c r="H74" s="84">
        <v>0</v>
      </c>
      <c r="I74" s="84">
        <v>0</v>
      </c>
      <c r="J74" s="15"/>
      <c r="K74" s="15"/>
      <c r="L74" s="15"/>
      <c r="M74" s="17"/>
    </row>
    <row r="75" spans="1:16" ht="78.75" customHeight="1" thickBot="1" x14ac:dyDescent="0.25">
      <c r="A75" s="55" t="s">
        <v>204</v>
      </c>
      <c r="B75" s="52" t="s">
        <v>208</v>
      </c>
      <c r="C75" s="54"/>
      <c r="D75" s="18"/>
      <c r="E75" s="18" t="s">
        <v>123</v>
      </c>
      <c r="F75" s="14"/>
      <c r="G75" s="84">
        <v>4450</v>
      </c>
      <c r="H75" s="84">
        <v>4450</v>
      </c>
      <c r="I75" s="84">
        <v>4450</v>
      </c>
      <c r="J75" s="15"/>
      <c r="K75" s="15"/>
      <c r="L75" s="15"/>
      <c r="M75" s="17"/>
      <c r="N75" s="121"/>
    </row>
    <row r="76" spans="1:16" ht="78.75" customHeight="1" thickBot="1" x14ac:dyDescent="0.25">
      <c r="A76" s="55" t="s">
        <v>205</v>
      </c>
      <c r="B76" s="52" t="s">
        <v>209</v>
      </c>
      <c r="C76" s="54"/>
      <c r="D76" s="18"/>
      <c r="E76" s="18" t="s">
        <v>123</v>
      </c>
      <c r="F76" s="14"/>
      <c r="G76" s="84">
        <v>3000</v>
      </c>
      <c r="H76" s="84">
        <v>7999.5</v>
      </c>
      <c r="I76" s="84">
        <v>7999.5</v>
      </c>
      <c r="J76" s="15"/>
      <c r="K76" s="15"/>
      <c r="L76" s="15"/>
      <c r="M76" s="17"/>
      <c r="N76" s="121"/>
    </row>
    <row r="77" spans="1:16" ht="78.75" customHeight="1" thickBot="1" x14ac:dyDescent="0.25">
      <c r="A77" s="55" t="s">
        <v>206</v>
      </c>
      <c r="B77" s="52" t="s">
        <v>210</v>
      </c>
      <c r="C77" s="54"/>
      <c r="D77" s="18"/>
      <c r="E77" s="18" t="s">
        <v>123</v>
      </c>
      <c r="F77" s="14"/>
      <c r="G77" s="84">
        <v>15000</v>
      </c>
      <c r="H77" s="84">
        <v>0</v>
      </c>
      <c r="I77" s="84">
        <v>0</v>
      </c>
      <c r="J77" s="15"/>
      <c r="K77" s="15"/>
      <c r="L77" s="15"/>
      <c r="M77" s="17"/>
      <c r="N77" s="121"/>
    </row>
    <row r="78" spans="1:16" ht="78.75" customHeight="1" x14ac:dyDescent="0.2">
      <c r="A78" s="55" t="s">
        <v>207</v>
      </c>
      <c r="B78" s="52" t="s">
        <v>211</v>
      </c>
      <c r="C78" s="54"/>
      <c r="D78" s="18"/>
      <c r="E78" s="18" t="s">
        <v>123</v>
      </c>
      <c r="F78" s="14"/>
      <c r="G78" s="84">
        <v>46436.800000000003</v>
      </c>
      <c r="H78" s="84">
        <v>46904.800000000003</v>
      </c>
      <c r="I78" s="84">
        <v>46904.800000000003</v>
      </c>
      <c r="J78" s="15"/>
      <c r="K78" s="15"/>
      <c r="L78" s="15"/>
      <c r="M78" s="17"/>
      <c r="N78" s="121"/>
    </row>
    <row r="79" spans="1:16" ht="31.5" customHeight="1" x14ac:dyDescent="0.2">
      <c r="A79" s="129" t="s">
        <v>96</v>
      </c>
      <c r="B79" s="127" t="s">
        <v>97</v>
      </c>
      <c r="C79" s="40"/>
      <c r="D79" s="5"/>
      <c r="E79" s="32" t="s">
        <v>156</v>
      </c>
      <c r="F79" s="14" t="s">
        <v>9</v>
      </c>
      <c r="G79" s="87">
        <f>G80+G81</f>
        <v>61952.4</v>
      </c>
      <c r="H79" s="87">
        <f>H80+H81</f>
        <v>62114.3</v>
      </c>
      <c r="I79" s="87">
        <f>I80+I81</f>
        <v>62114.3</v>
      </c>
      <c r="J79" s="16"/>
      <c r="K79" s="22"/>
      <c r="L79" s="22"/>
      <c r="M79" s="23"/>
    </row>
    <row r="80" spans="1:16" ht="42" customHeight="1" x14ac:dyDescent="0.2">
      <c r="A80" s="130"/>
      <c r="B80" s="128"/>
      <c r="C80" s="4"/>
      <c r="D80" s="4"/>
      <c r="E80" s="69" t="s">
        <v>113</v>
      </c>
      <c r="F80" s="70"/>
      <c r="G80" s="76">
        <f>G82+G83+G84</f>
        <v>61952.4</v>
      </c>
      <c r="H80" s="76">
        <f>H82+H83+H84</f>
        <v>62114.3</v>
      </c>
      <c r="I80" s="76">
        <f>I82+I83+I84</f>
        <v>62114.3</v>
      </c>
      <c r="J80" s="137"/>
      <c r="K80" s="137"/>
      <c r="L80" s="137"/>
      <c r="M80" s="142"/>
      <c r="N80" s="121"/>
      <c r="O80" s="121"/>
      <c r="P80" s="121"/>
    </row>
    <row r="81" spans="1:16" ht="17.25" customHeight="1" x14ac:dyDescent="0.2">
      <c r="A81" s="130"/>
      <c r="B81" s="128"/>
      <c r="C81" s="4"/>
      <c r="D81" s="4"/>
      <c r="E81" s="38" t="s">
        <v>155</v>
      </c>
      <c r="F81" s="14"/>
      <c r="G81" s="75">
        <v>0</v>
      </c>
      <c r="H81" s="75">
        <v>0</v>
      </c>
      <c r="I81" s="75">
        <v>0</v>
      </c>
      <c r="J81" s="137"/>
      <c r="K81" s="137"/>
      <c r="L81" s="137"/>
      <c r="M81" s="142"/>
    </row>
    <row r="82" spans="1:16" ht="110.25" customHeight="1" thickBot="1" x14ac:dyDescent="0.25">
      <c r="A82" s="29" t="s">
        <v>81</v>
      </c>
      <c r="B82" s="19" t="s">
        <v>23</v>
      </c>
      <c r="C82" s="18"/>
      <c r="D82" s="18"/>
      <c r="E82" s="18" t="s">
        <v>123</v>
      </c>
      <c r="F82" s="14" t="s">
        <v>9</v>
      </c>
      <c r="G82" s="83">
        <v>0</v>
      </c>
      <c r="H82" s="83">
        <v>0</v>
      </c>
      <c r="I82" s="83">
        <v>0</v>
      </c>
      <c r="J82" s="137"/>
      <c r="K82" s="137"/>
      <c r="L82" s="137"/>
      <c r="M82" s="142"/>
    </row>
    <row r="83" spans="1:16" ht="151.5" customHeight="1" thickBot="1" x14ac:dyDescent="0.25">
      <c r="A83" s="28" t="s">
        <v>82</v>
      </c>
      <c r="B83" s="24" t="s">
        <v>151</v>
      </c>
      <c r="C83" s="18" t="s">
        <v>144</v>
      </c>
      <c r="D83" s="18">
        <v>2015</v>
      </c>
      <c r="E83" s="18" t="s">
        <v>123</v>
      </c>
      <c r="F83" s="14" t="s">
        <v>9</v>
      </c>
      <c r="G83" s="84">
        <v>61952.4</v>
      </c>
      <c r="H83" s="84">
        <v>62114.3</v>
      </c>
      <c r="I83" s="84">
        <v>62114.3</v>
      </c>
      <c r="J83" s="15"/>
      <c r="K83" s="15"/>
      <c r="L83" s="15"/>
      <c r="M83" s="17"/>
      <c r="N83" s="121"/>
    </row>
    <row r="84" spans="1:16" ht="111.75" customHeight="1" x14ac:dyDescent="0.2">
      <c r="A84" s="28" t="s">
        <v>83</v>
      </c>
      <c r="B84" s="30" t="s">
        <v>111</v>
      </c>
      <c r="C84" s="30"/>
      <c r="D84" s="30"/>
      <c r="E84" s="18" t="s">
        <v>123</v>
      </c>
      <c r="F84" s="14" t="s">
        <v>9</v>
      </c>
      <c r="G84" s="84">
        <v>0</v>
      </c>
      <c r="H84" s="84">
        <v>0</v>
      </c>
      <c r="I84" s="84">
        <v>0</v>
      </c>
      <c r="J84" s="15"/>
      <c r="K84" s="15"/>
      <c r="L84" s="15"/>
      <c r="M84" s="17"/>
    </row>
    <row r="85" spans="1:16" ht="33.75" customHeight="1" x14ac:dyDescent="0.2">
      <c r="A85" s="129" t="s">
        <v>98</v>
      </c>
      <c r="B85" s="127" t="s">
        <v>99</v>
      </c>
      <c r="C85" s="40"/>
      <c r="D85" s="5"/>
      <c r="E85" s="32" t="s">
        <v>156</v>
      </c>
      <c r="F85" s="14" t="s">
        <v>9</v>
      </c>
      <c r="G85" s="87">
        <f>G86+G87</f>
        <v>19222.900000000001</v>
      </c>
      <c r="H85" s="87">
        <f>H86+H87</f>
        <v>14222.9</v>
      </c>
      <c r="I85" s="87">
        <f>I86+I87</f>
        <v>14222.9</v>
      </c>
      <c r="J85" s="16"/>
      <c r="K85" s="22"/>
      <c r="L85" s="22"/>
      <c r="M85" s="23"/>
    </row>
    <row r="86" spans="1:16" ht="45.75" customHeight="1" x14ac:dyDescent="0.2">
      <c r="A86" s="130"/>
      <c r="B86" s="128"/>
      <c r="C86" s="4"/>
      <c r="D86" s="4"/>
      <c r="E86" s="69" t="s">
        <v>113</v>
      </c>
      <c r="F86" s="14"/>
      <c r="G86" s="76">
        <f>G88+G89+G90+G91+G92+G93+G94+G95+G96</f>
        <v>19222.900000000001</v>
      </c>
      <c r="H86" s="76">
        <f>H88+H89+H90+H91+H92+H93+H94+H95+H96</f>
        <v>14222.9</v>
      </c>
      <c r="I86" s="76">
        <f>I88+I89+I90+I91+I92+I93+I94+I95+I96</f>
        <v>14222.9</v>
      </c>
      <c r="J86" s="137"/>
      <c r="K86" s="137"/>
      <c r="L86" s="137"/>
      <c r="M86" s="142"/>
      <c r="N86" s="121"/>
      <c r="O86" s="121"/>
      <c r="P86" s="121"/>
    </row>
    <row r="87" spans="1:16" ht="21.75" customHeight="1" x14ac:dyDescent="0.2">
      <c r="A87" s="130"/>
      <c r="B87" s="128"/>
      <c r="C87" s="4"/>
      <c r="D87" s="4"/>
      <c r="E87" s="38" t="s">
        <v>155</v>
      </c>
      <c r="F87" s="14"/>
      <c r="G87" s="75">
        <v>0</v>
      </c>
      <c r="H87" s="75">
        <v>0</v>
      </c>
      <c r="I87" s="75">
        <v>0</v>
      </c>
      <c r="J87" s="137"/>
      <c r="K87" s="137"/>
      <c r="L87" s="137"/>
      <c r="M87" s="142"/>
    </row>
    <row r="88" spans="1:16" ht="87.75" customHeight="1" thickBot="1" x14ac:dyDescent="0.25">
      <c r="A88" s="29" t="s">
        <v>84</v>
      </c>
      <c r="B88" s="19" t="s">
        <v>104</v>
      </c>
      <c r="C88" s="18"/>
      <c r="D88" s="18"/>
      <c r="E88" s="27" t="s">
        <v>123</v>
      </c>
      <c r="F88" s="14" t="s">
        <v>9</v>
      </c>
      <c r="G88" s="97">
        <v>0</v>
      </c>
      <c r="H88" s="83">
        <v>0</v>
      </c>
      <c r="I88" s="83">
        <v>0</v>
      </c>
      <c r="J88" s="137"/>
      <c r="K88" s="137"/>
      <c r="L88" s="137"/>
      <c r="M88" s="142"/>
    </row>
    <row r="89" spans="1:16" ht="81" customHeight="1" thickBot="1" x14ac:dyDescent="0.25">
      <c r="A89" s="28" t="s">
        <v>85</v>
      </c>
      <c r="B89" s="18" t="s">
        <v>150</v>
      </c>
      <c r="C89" s="18"/>
      <c r="D89" s="18"/>
      <c r="E89" s="27" t="s">
        <v>123</v>
      </c>
      <c r="F89" s="14" t="s">
        <v>9</v>
      </c>
      <c r="G89" s="98">
        <v>0</v>
      </c>
      <c r="H89" s="84">
        <v>0</v>
      </c>
      <c r="I89" s="84">
        <v>0</v>
      </c>
      <c r="J89" s="15"/>
      <c r="K89" s="15"/>
      <c r="L89" s="15"/>
      <c r="M89" s="17"/>
    </row>
    <row r="90" spans="1:16" ht="72.75" customHeight="1" thickBot="1" x14ac:dyDescent="0.25">
      <c r="A90" s="28" t="s">
        <v>86</v>
      </c>
      <c r="B90" s="18" t="s">
        <v>37</v>
      </c>
      <c r="C90" s="18"/>
      <c r="D90" s="18"/>
      <c r="E90" s="27" t="s">
        <v>123</v>
      </c>
      <c r="F90" s="14" t="s">
        <v>9</v>
      </c>
      <c r="G90" s="98">
        <v>0</v>
      </c>
      <c r="H90" s="84">
        <v>0</v>
      </c>
      <c r="I90" s="84">
        <v>0</v>
      </c>
      <c r="J90" s="15"/>
      <c r="K90" s="15"/>
      <c r="L90" s="15"/>
      <c r="M90" s="17"/>
    </row>
    <row r="91" spans="1:16" ht="74.25" customHeight="1" thickBot="1" x14ac:dyDescent="0.25">
      <c r="A91" s="28" t="s">
        <v>87</v>
      </c>
      <c r="B91" s="18" t="s">
        <v>159</v>
      </c>
      <c r="C91" s="18"/>
      <c r="D91" s="18"/>
      <c r="E91" s="27" t="s">
        <v>123</v>
      </c>
      <c r="F91" s="14" t="s">
        <v>9</v>
      </c>
      <c r="G91" s="98">
        <v>0</v>
      </c>
      <c r="H91" s="84">
        <v>0</v>
      </c>
      <c r="I91" s="84">
        <v>0</v>
      </c>
      <c r="J91" s="15"/>
      <c r="K91" s="15"/>
      <c r="L91" s="15"/>
      <c r="M91" s="17"/>
    </row>
    <row r="92" spans="1:16" ht="81" customHeight="1" thickBot="1" x14ac:dyDescent="0.25">
      <c r="A92" s="28" t="s">
        <v>88</v>
      </c>
      <c r="B92" s="18" t="s">
        <v>161</v>
      </c>
      <c r="C92" s="18"/>
      <c r="D92" s="18"/>
      <c r="E92" s="27" t="s">
        <v>123</v>
      </c>
      <c r="F92" s="14" t="s">
        <v>9</v>
      </c>
      <c r="G92" s="98">
        <v>0</v>
      </c>
      <c r="H92" s="84">
        <v>0</v>
      </c>
      <c r="I92" s="84">
        <v>0</v>
      </c>
      <c r="J92" s="15"/>
      <c r="K92" s="15"/>
      <c r="L92" s="15"/>
      <c r="M92" s="17"/>
    </row>
    <row r="93" spans="1:16" ht="57" customHeight="1" thickBot="1" x14ac:dyDescent="0.25">
      <c r="A93" s="28" t="s">
        <v>89</v>
      </c>
      <c r="B93" s="18" t="s">
        <v>160</v>
      </c>
      <c r="C93" s="18"/>
      <c r="D93" s="18"/>
      <c r="E93" s="27" t="s">
        <v>123</v>
      </c>
      <c r="F93" s="14" t="s">
        <v>9</v>
      </c>
      <c r="G93" s="98">
        <v>0</v>
      </c>
      <c r="H93" s="84">
        <v>0</v>
      </c>
      <c r="I93" s="84">
        <v>0</v>
      </c>
      <c r="J93" s="15"/>
      <c r="K93" s="15"/>
      <c r="L93" s="15"/>
      <c r="M93" s="17"/>
    </row>
    <row r="94" spans="1:16" ht="64.5" customHeight="1" thickBot="1" x14ac:dyDescent="0.25">
      <c r="A94" s="28" t="s">
        <v>90</v>
      </c>
      <c r="B94" s="18" t="s">
        <v>1</v>
      </c>
      <c r="C94" s="18" t="s">
        <v>144</v>
      </c>
      <c r="D94" s="18">
        <v>2015</v>
      </c>
      <c r="E94" s="27" t="s">
        <v>123</v>
      </c>
      <c r="F94" s="14" t="s">
        <v>9</v>
      </c>
      <c r="G94" s="84">
        <v>19222.900000000001</v>
      </c>
      <c r="H94" s="84">
        <v>14222.9</v>
      </c>
      <c r="I94" s="84">
        <v>14222.9</v>
      </c>
      <c r="J94" s="15"/>
      <c r="K94" s="15"/>
      <c r="L94" s="15"/>
      <c r="M94" s="17"/>
    </row>
    <row r="95" spans="1:16" ht="71.25" customHeight="1" thickBot="1" x14ac:dyDescent="0.25">
      <c r="A95" s="28" t="s">
        <v>91</v>
      </c>
      <c r="B95" s="52" t="s">
        <v>173</v>
      </c>
      <c r="C95" s="18"/>
      <c r="D95" s="18"/>
      <c r="E95" s="27" t="s">
        <v>123</v>
      </c>
      <c r="F95" s="14" t="s">
        <v>9</v>
      </c>
      <c r="G95" s="98">
        <v>0</v>
      </c>
      <c r="H95" s="84">
        <v>0</v>
      </c>
      <c r="I95" s="84">
        <v>0</v>
      </c>
      <c r="J95" s="15"/>
      <c r="K95" s="15"/>
      <c r="L95" s="15"/>
      <c r="M95" s="17"/>
    </row>
    <row r="96" spans="1:16" ht="71.25" customHeight="1" x14ac:dyDescent="0.2">
      <c r="A96" s="28" t="s">
        <v>118</v>
      </c>
      <c r="B96" s="52" t="s">
        <v>174</v>
      </c>
      <c r="C96" s="18"/>
      <c r="D96" s="18"/>
      <c r="E96" s="27" t="s">
        <v>123</v>
      </c>
      <c r="F96" s="14" t="s">
        <v>9</v>
      </c>
      <c r="G96" s="98">
        <v>0</v>
      </c>
      <c r="H96" s="84">
        <v>0</v>
      </c>
      <c r="I96" s="84">
        <v>0</v>
      </c>
      <c r="J96" s="15"/>
      <c r="K96" s="15"/>
      <c r="L96" s="15"/>
      <c r="M96" s="17"/>
    </row>
    <row r="97" spans="1:16" ht="25.5" customHeight="1" x14ac:dyDescent="0.2">
      <c r="A97" s="129" t="s">
        <v>100</v>
      </c>
      <c r="B97" s="127" t="s">
        <v>101</v>
      </c>
      <c r="C97" s="5"/>
      <c r="D97" s="5"/>
      <c r="E97" s="32" t="s">
        <v>156</v>
      </c>
      <c r="F97" s="14" t="s">
        <v>9</v>
      </c>
      <c r="G97" s="87">
        <f>G98+G99</f>
        <v>1296596</v>
      </c>
      <c r="H97" s="87">
        <f>H98+H99</f>
        <v>1604842.6044999999</v>
      </c>
      <c r="I97" s="87">
        <f>I98+I99</f>
        <v>1278199.9766999998</v>
      </c>
      <c r="J97" s="16"/>
      <c r="K97" s="22"/>
      <c r="L97" s="22"/>
      <c r="M97" s="23"/>
      <c r="N97" s="121"/>
      <c r="O97" s="121"/>
      <c r="P97" s="121"/>
    </row>
    <row r="98" spans="1:16" ht="41.25" customHeight="1" x14ac:dyDescent="0.2">
      <c r="A98" s="130"/>
      <c r="B98" s="128"/>
      <c r="C98" s="37"/>
      <c r="D98" s="37"/>
      <c r="E98" s="69" t="s">
        <v>113</v>
      </c>
      <c r="F98" s="70"/>
      <c r="G98" s="76">
        <f>G100+G101+G102+G103+G104+G106+G108+G109+G111+G113+G114+G115+G116+G119+G110+G112</f>
        <v>1277738</v>
      </c>
      <c r="H98" s="76">
        <f>H100+H101+H102+H103+H104+H106+H108+H109+H111+H113+H114+H115+H116+H119+H110+H112+H117</f>
        <v>1604683.3044999999</v>
      </c>
      <c r="I98" s="76">
        <f>I100+I101+I102+I103+I104+I106+I108+I109++I110+I111++I112+I113+I114+I115+I116+I119</f>
        <v>1278040.7766999998</v>
      </c>
      <c r="J98" s="137"/>
      <c r="K98" s="137"/>
      <c r="L98" s="137"/>
      <c r="M98" s="142"/>
      <c r="N98" s="121"/>
      <c r="O98" s="124"/>
      <c r="P98" s="121"/>
    </row>
    <row r="99" spans="1:16" ht="30" customHeight="1" x14ac:dyDescent="0.2">
      <c r="A99" s="130"/>
      <c r="B99" s="128"/>
      <c r="C99" s="37"/>
      <c r="D99" s="37"/>
      <c r="E99" s="45" t="s">
        <v>140</v>
      </c>
      <c r="F99" s="14"/>
      <c r="G99" s="76">
        <f>G107</f>
        <v>18858</v>
      </c>
      <c r="H99" s="76">
        <f>H107</f>
        <v>159.30000000000001</v>
      </c>
      <c r="I99" s="76">
        <v>159.19999999999999</v>
      </c>
      <c r="J99" s="137"/>
      <c r="K99" s="137"/>
      <c r="L99" s="137"/>
      <c r="M99" s="142"/>
      <c r="N99" s="121"/>
      <c r="O99" s="121"/>
      <c r="P99" s="121"/>
    </row>
    <row r="100" spans="1:16" ht="35.25" customHeight="1" x14ac:dyDescent="0.2">
      <c r="A100" s="27" t="s">
        <v>119</v>
      </c>
      <c r="B100" s="64" t="s">
        <v>36</v>
      </c>
      <c r="C100" s="19" t="s">
        <v>144</v>
      </c>
      <c r="D100" s="44">
        <v>2015</v>
      </c>
      <c r="E100" s="27" t="s">
        <v>123</v>
      </c>
      <c r="F100" s="14"/>
      <c r="G100" s="84">
        <v>209404.9</v>
      </c>
      <c r="H100" s="84">
        <v>237822.7</v>
      </c>
      <c r="I100" s="84">
        <v>237822.72700000001</v>
      </c>
      <c r="J100" s="137"/>
      <c r="K100" s="137"/>
      <c r="L100" s="137"/>
      <c r="M100" s="142"/>
      <c r="N100" s="121"/>
    </row>
    <row r="101" spans="1:16" ht="78.75" customHeight="1" thickBot="1" x14ac:dyDescent="0.25">
      <c r="A101" s="29" t="s">
        <v>120</v>
      </c>
      <c r="B101" s="30" t="s">
        <v>129</v>
      </c>
      <c r="C101" s="30" t="s">
        <v>144</v>
      </c>
      <c r="D101" s="30">
        <v>2015</v>
      </c>
      <c r="E101" s="30" t="s">
        <v>123</v>
      </c>
      <c r="F101" s="14" t="s">
        <v>9</v>
      </c>
      <c r="G101" s="84">
        <v>574</v>
      </c>
      <c r="H101" s="84">
        <v>558</v>
      </c>
      <c r="I101" s="84">
        <v>549</v>
      </c>
      <c r="J101" s="15"/>
      <c r="K101" s="15"/>
      <c r="L101" s="15"/>
      <c r="M101" s="17"/>
      <c r="N101" s="121"/>
    </row>
    <row r="102" spans="1:16" ht="87.75" customHeight="1" thickBot="1" x14ac:dyDescent="0.25">
      <c r="A102" s="28" t="s">
        <v>121</v>
      </c>
      <c r="B102" s="18" t="s">
        <v>130</v>
      </c>
      <c r="C102" s="18" t="s">
        <v>144</v>
      </c>
      <c r="D102" s="18">
        <v>2015</v>
      </c>
      <c r="E102" s="18" t="s">
        <v>123</v>
      </c>
      <c r="F102" s="14" t="s">
        <v>9</v>
      </c>
      <c r="G102" s="84">
        <v>641.70000000000005</v>
      </c>
      <c r="H102" s="84">
        <v>643.70000000000005</v>
      </c>
      <c r="I102" s="84">
        <v>625.70000000000005</v>
      </c>
      <c r="J102" s="15"/>
      <c r="K102" s="15"/>
      <c r="L102" s="15"/>
      <c r="M102" s="17"/>
      <c r="N102" s="121"/>
    </row>
    <row r="103" spans="1:16" ht="123" customHeight="1" x14ac:dyDescent="0.2">
      <c r="A103" s="28" t="s">
        <v>122</v>
      </c>
      <c r="B103" s="18" t="s">
        <v>153</v>
      </c>
      <c r="C103" s="18" t="s">
        <v>144</v>
      </c>
      <c r="D103" s="18">
        <v>2015</v>
      </c>
      <c r="E103" s="18" t="s">
        <v>123</v>
      </c>
      <c r="F103" s="14" t="s">
        <v>9</v>
      </c>
      <c r="G103" s="84">
        <v>5726.1</v>
      </c>
      <c r="H103" s="84">
        <v>5906.3</v>
      </c>
      <c r="I103" s="84">
        <v>5906.2901000000002</v>
      </c>
      <c r="J103" s="15"/>
      <c r="K103" s="15"/>
      <c r="L103" s="15"/>
      <c r="M103" s="17"/>
      <c r="N103" s="121"/>
    </row>
    <row r="104" spans="1:16" ht="180" x14ac:dyDescent="0.2">
      <c r="A104" s="27" t="s">
        <v>13</v>
      </c>
      <c r="B104" s="26" t="s">
        <v>22</v>
      </c>
      <c r="C104" s="27" t="s">
        <v>144</v>
      </c>
      <c r="D104" s="27">
        <v>2015</v>
      </c>
      <c r="E104" s="27" t="s">
        <v>123</v>
      </c>
      <c r="F104" s="14" t="s">
        <v>9</v>
      </c>
      <c r="G104" s="84">
        <v>27217.200000000001</v>
      </c>
      <c r="H104" s="84">
        <v>94900.800000000003</v>
      </c>
      <c r="I104" s="84">
        <v>94056.75</v>
      </c>
      <c r="J104" s="15"/>
      <c r="K104" s="15"/>
      <c r="L104" s="15"/>
      <c r="M104" s="17"/>
      <c r="N104" s="121"/>
    </row>
    <row r="105" spans="1:16" ht="33" customHeight="1" x14ac:dyDescent="0.2">
      <c r="A105" s="157" t="s">
        <v>14</v>
      </c>
      <c r="B105" s="161" t="s">
        <v>108</v>
      </c>
      <c r="C105" s="58"/>
      <c r="D105" s="58"/>
      <c r="E105" s="31" t="s">
        <v>156</v>
      </c>
      <c r="F105" s="14"/>
      <c r="G105" s="88">
        <f>G106+G107</f>
        <v>66206.8</v>
      </c>
      <c r="H105" s="88">
        <f>H106+H107</f>
        <v>79502.400000000009</v>
      </c>
      <c r="I105" s="88">
        <f>I106+I107</f>
        <v>59391.399999999994</v>
      </c>
      <c r="J105" s="156"/>
      <c r="K105" s="154"/>
      <c r="L105" s="154"/>
      <c r="M105" s="154"/>
    </row>
    <row r="106" spans="1:16" ht="33" customHeight="1" x14ac:dyDescent="0.2">
      <c r="A106" s="158"/>
      <c r="B106" s="172"/>
      <c r="C106" s="19" t="s">
        <v>144</v>
      </c>
      <c r="D106" s="19">
        <v>2015</v>
      </c>
      <c r="E106" s="27" t="s">
        <v>123</v>
      </c>
      <c r="F106" s="14" t="s">
        <v>9</v>
      </c>
      <c r="G106" s="84">
        <v>47348.800000000003</v>
      </c>
      <c r="H106" s="84">
        <v>79343.100000000006</v>
      </c>
      <c r="I106" s="84">
        <v>59232.2</v>
      </c>
      <c r="J106" s="156"/>
      <c r="K106" s="154"/>
      <c r="L106" s="154"/>
      <c r="M106" s="154"/>
    </row>
    <row r="107" spans="1:16" ht="33" customHeight="1" thickBot="1" x14ac:dyDescent="0.25">
      <c r="A107" s="159"/>
      <c r="B107" s="173"/>
      <c r="C107" s="53"/>
      <c r="D107" s="19"/>
      <c r="E107" s="46" t="s">
        <v>140</v>
      </c>
      <c r="F107" s="14"/>
      <c r="G107" s="90">
        <v>18858</v>
      </c>
      <c r="H107" s="90">
        <v>159.30000000000001</v>
      </c>
      <c r="I107" s="90">
        <v>159.19999999999999</v>
      </c>
      <c r="J107" s="56"/>
      <c r="K107" s="51"/>
      <c r="L107" s="51"/>
      <c r="M107" s="57"/>
      <c r="N107" s="121"/>
    </row>
    <row r="108" spans="1:16" ht="88.5" customHeight="1" thickBot="1" x14ac:dyDescent="0.25">
      <c r="A108" s="49" t="s">
        <v>175</v>
      </c>
      <c r="B108" s="34" t="s">
        <v>176</v>
      </c>
      <c r="C108" s="18" t="s">
        <v>144</v>
      </c>
      <c r="D108" s="18">
        <v>2015</v>
      </c>
      <c r="E108" s="18" t="s">
        <v>123</v>
      </c>
      <c r="F108" s="14"/>
      <c r="G108" s="84">
        <v>221815.5</v>
      </c>
      <c r="H108" s="84">
        <v>235882.42</v>
      </c>
      <c r="I108" s="84">
        <v>234680.33708999999</v>
      </c>
      <c r="J108" s="56"/>
      <c r="K108" s="51"/>
      <c r="L108" s="51"/>
      <c r="M108" s="57"/>
      <c r="N108" s="122"/>
      <c r="O108" s="123"/>
    </row>
    <row r="109" spans="1:16" ht="88.5" customHeight="1" thickBot="1" x14ac:dyDescent="0.25">
      <c r="A109" s="49" t="s">
        <v>177</v>
      </c>
      <c r="B109" s="34" t="s">
        <v>178</v>
      </c>
      <c r="C109" s="18" t="s">
        <v>144</v>
      </c>
      <c r="D109" s="18">
        <v>2015</v>
      </c>
      <c r="E109" s="18" t="s">
        <v>123</v>
      </c>
      <c r="F109" s="14"/>
      <c r="G109" s="84"/>
      <c r="H109" s="84">
        <v>79438.240000000005</v>
      </c>
      <c r="I109" s="84">
        <v>60297.402170000001</v>
      </c>
      <c r="J109" s="56"/>
      <c r="K109" s="51"/>
      <c r="L109" s="51"/>
      <c r="M109" s="57"/>
      <c r="N109" s="121"/>
      <c r="O109" s="123"/>
    </row>
    <row r="110" spans="1:16" ht="88.5" customHeight="1" thickBot="1" x14ac:dyDescent="0.25">
      <c r="A110" s="49" t="s">
        <v>215</v>
      </c>
      <c r="B110" s="34" t="s">
        <v>240</v>
      </c>
      <c r="C110" s="18"/>
      <c r="D110" s="18"/>
      <c r="E110" s="18" t="s">
        <v>123</v>
      </c>
      <c r="F110" s="14"/>
      <c r="G110" s="109">
        <v>20694.900000000001</v>
      </c>
      <c r="H110" s="109">
        <v>29434.9</v>
      </c>
      <c r="I110" s="109">
        <v>28545.029839999999</v>
      </c>
      <c r="J110" s="105"/>
      <c r="K110" s="106"/>
      <c r="L110" s="106"/>
      <c r="M110" s="107"/>
      <c r="N110" s="121"/>
    </row>
    <row r="111" spans="1:16" ht="71.25" customHeight="1" thickBot="1" x14ac:dyDescent="0.25">
      <c r="A111" s="55" t="s">
        <v>215</v>
      </c>
      <c r="B111" s="52" t="s">
        <v>212</v>
      </c>
      <c r="C111" s="18"/>
      <c r="D111" s="18"/>
      <c r="E111" s="93" t="s">
        <v>123</v>
      </c>
      <c r="F111" s="14"/>
      <c r="G111" s="84">
        <v>61714.400000000001</v>
      </c>
      <c r="H111" s="84">
        <v>61714.400000000001</v>
      </c>
      <c r="I111" s="84">
        <v>61714.400000000001</v>
      </c>
      <c r="J111" s="15"/>
      <c r="K111" s="15"/>
      <c r="L111" s="15"/>
      <c r="M111" s="17"/>
      <c r="N111" s="121"/>
    </row>
    <row r="112" spans="1:16" ht="71.25" customHeight="1" thickBot="1" x14ac:dyDescent="0.25">
      <c r="A112" s="55" t="s">
        <v>216</v>
      </c>
      <c r="B112" s="52" t="s">
        <v>239</v>
      </c>
      <c r="C112" s="18"/>
      <c r="D112" s="18"/>
      <c r="E112" s="93" t="s">
        <v>123</v>
      </c>
      <c r="F112" s="14"/>
      <c r="G112" s="84">
        <v>284428.09999999998</v>
      </c>
      <c r="H112" s="84">
        <v>385699.7</v>
      </c>
      <c r="I112" s="84">
        <v>101271.9</v>
      </c>
      <c r="J112" s="15"/>
      <c r="K112" s="15"/>
      <c r="L112" s="15"/>
      <c r="M112" s="17"/>
      <c r="N112" s="121"/>
    </row>
    <row r="113" spans="1:19" ht="71.25" customHeight="1" thickBot="1" x14ac:dyDescent="0.25">
      <c r="A113" s="55" t="s">
        <v>216</v>
      </c>
      <c r="B113" s="52" t="s">
        <v>213</v>
      </c>
      <c r="C113" s="18"/>
      <c r="D113" s="18"/>
      <c r="E113" s="93" t="s">
        <v>123</v>
      </c>
      <c r="F113" s="14"/>
      <c r="G113" s="109">
        <v>46420.800000000003</v>
      </c>
      <c r="H113" s="109">
        <v>24687.0445</v>
      </c>
      <c r="I113" s="109">
        <v>24687.0445</v>
      </c>
      <c r="J113" s="15"/>
      <c r="K113" s="15"/>
      <c r="L113" s="15"/>
      <c r="M113" s="17"/>
      <c r="N113" s="121"/>
    </row>
    <row r="114" spans="1:19" ht="71.25" customHeight="1" thickBot="1" x14ac:dyDescent="0.25">
      <c r="A114" s="55" t="s">
        <v>217</v>
      </c>
      <c r="B114" s="52" t="s">
        <v>214</v>
      </c>
      <c r="C114" s="18"/>
      <c r="D114" s="18"/>
      <c r="E114" s="93" t="s">
        <v>123</v>
      </c>
      <c r="F114" s="14"/>
      <c r="G114" s="109">
        <v>400.6</v>
      </c>
      <c r="H114" s="109">
        <v>400.6</v>
      </c>
      <c r="I114" s="109">
        <v>400.596</v>
      </c>
      <c r="J114" s="15"/>
      <c r="K114" s="15"/>
      <c r="L114" s="15"/>
      <c r="M114" s="17"/>
      <c r="N114" s="121"/>
    </row>
    <row r="115" spans="1:19" ht="71.25" customHeight="1" thickBot="1" x14ac:dyDescent="0.25">
      <c r="A115" s="49" t="s">
        <v>231</v>
      </c>
      <c r="B115" s="34" t="s">
        <v>234</v>
      </c>
      <c r="C115" s="18"/>
      <c r="D115" s="18"/>
      <c r="E115" s="93" t="s">
        <v>123</v>
      </c>
      <c r="F115" s="14"/>
      <c r="G115" s="109">
        <v>351351</v>
      </c>
      <c r="H115" s="109">
        <v>351351</v>
      </c>
      <c r="I115" s="109">
        <v>351351</v>
      </c>
      <c r="J115" s="15"/>
      <c r="K115" s="15"/>
      <c r="L115" s="15"/>
      <c r="M115" s="17"/>
      <c r="N115" s="121"/>
    </row>
    <row r="116" spans="1:19" ht="71.25" customHeight="1" thickBot="1" x14ac:dyDescent="0.25">
      <c r="A116" s="49" t="s">
        <v>232</v>
      </c>
      <c r="B116" s="95" t="s">
        <v>235</v>
      </c>
      <c r="C116" s="18"/>
      <c r="D116" s="18"/>
      <c r="E116" s="93" t="s">
        <v>123</v>
      </c>
      <c r="F116" s="14"/>
      <c r="G116" s="84"/>
      <c r="H116" s="84"/>
      <c r="I116" s="109"/>
      <c r="J116" s="15"/>
      <c r="K116" s="15"/>
      <c r="L116" s="15"/>
      <c r="M116" s="17"/>
    </row>
    <row r="117" spans="1:19" ht="108" customHeight="1" thickBot="1" x14ac:dyDescent="0.25">
      <c r="A117" s="49" t="s">
        <v>233</v>
      </c>
      <c r="B117" s="95" t="s">
        <v>247</v>
      </c>
      <c r="C117" s="114"/>
      <c r="D117" s="114"/>
      <c r="E117" s="93" t="s">
        <v>123</v>
      </c>
      <c r="F117" s="14"/>
      <c r="G117" s="84"/>
      <c r="H117" s="84"/>
      <c r="I117" s="109"/>
      <c r="J117" s="111"/>
      <c r="K117" s="111"/>
      <c r="L117" s="111"/>
      <c r="M117" s="112"/>
    </row>
    <row r="118" spans="1:19" ht="85.5" customHeight="1" thickBot="1" x14ac:dyDescent="0.25">
      <c r="A118" s="49" t="s">
        <v>249</v>
      </c>
      <c r="B118" s="115" t="s">
        <v>248</v>
      </c>
      <c r="C118" s="118"/>
      <c r="D118" s="118"/>
      <c r="E118" s="93" t="s">
        <v>123</v>
      </c>
      <c r="F118" s="14"/>
      <c r="G118" s="84"/>
      <c r="H118" s="84"/>
      <c r="I118" s="109"/>
      <c r="J118" s="116"/>
      <c r="K118" s="116"/>
      <c r="L118" s="116"/>
      <c r="M118" s="117"/>
    </row>
    <row r="119" spans="1:19" ht="123.75" customHeight="1" x14ac:dyDescent="0.2">
      <c r="A119" s="49" t="s">
        <v>250</v>
      </c>
      <c r="B119" s="34" t="s">
        <v>251</v>
      </c>
      <c r="C119" s="18"/>
      <c r="D119" s="18"/>
      <c r="E119" s="93" t="s">
        <v>123</v>
      </c>
      <c r="F119" s="14"/>
      <c r="G119" s="84"/>
      <c r="H119" s="84">
        <v>16900.400000000001</v>
      </c>
      <c r="I119" s="109">
        <v>16900.400000000001</v>
      </c>
      <c r="J119" s="15"/>
      <c r="K119" s="15"/>
      <c r="L119" s="15"/>
      <c r="M119" s="17"/>
    </row>
    <row r="120" spans="1:19" ht="29.25" customHeight="1" x14ac:dyDescent="0.2">
      <c r="A120" s="129" t="s">
        <v>102</v>
      </c>
      <c r="B120" s="127" t="s">
        <v>103</v>
      </c>
      <c r="C120" s="40"/>
      <c r="D120" s="5"/>
      <c r="E120" s="34" t="s">
        <v>156</v>
      </c>
      <c r="F120" s="14" t="s">
        <v>9</v>
      </c>
      <c r="G120" s="87">
        <f>SUM(G123)</f>
        <v>24544</v>
      </c>
      <c r="H120" s="87">
        <f>SUM(H123)</f>
        <v>24544</v>
      </c>
      <c r="I120" s="87">
        <f>SUM(I123)</f>
        <v>24193.73</v>
      </c>
      <c r="J120" s="16"/>
      <c r="K120" s="22"/>
      <c r="L120" s="22"/>
      <c r="M120" s="23"/>
    </row>
    <row r="121" spans="1:19" ht="39.75" customHeight="1" x14ac:dyDescent="0.2">
      <c r="A121" s="130"/>
      <c r="B121" s="128"/>
      <c r="C121" s="4"/>
      <c r="D121" s="4"/>
      <c r="E121" s="69" t="s">
        <v>113</v>
      </c>
      <c r="F121" s="70"/>
      <c r="G121" s="76">
        <v>0</v>
      </c>
      <c r="H121" s="76">
        <v>0</v>
      </c>
      <c r="I121" s="76">
        <v>0</v>
      </c>
      <c r="J121" s="137"/>
      <c r="K121" s="137"/>
      <c r="L121" s="137"/>
      <c r="M121" s="142"/>
    </row>
    <row r="122" spans="1:19" ht="39.75" customHeight="1" x14ac:dyDescent="0.2">
      <c r="A122" s="130"/>
      <c r="B122" s="128"/>
      <c r="C122" s="4"/>
      <c r="D122" s="4"/>
      <c r="E122" s="34" t="s">
        <v>115</v>
      </c>
      <c r="F122" s="14"/>
      <c r="G122" s="76">
        <f>G123</f>
        <v>24544</v>
      </c>
      <c r="H122" s="76">
        <f>H123</f>
        <v>24544</v>
      </c>
      <c r="I122" s="76">
        <f>I123</f>
        <v>24193.73</v>
      </c>
      <c r="J122" s="137"/>
      <c r="K122" s="137"/>
      <c r="L122" s="137"/>
      <c r="M122" s="142"/>
    </row>
    <row r="123" spans="1:19" ht="140.25" customHeight="1" x14ac:dyDescent="0.2">
      <c r="A123" s="29" t="s">
        <v>15</v>
      </c>
      <c r="B123" s="25" t="s">
        <v>28</v>
      </c>
      <c r="C123" s="18" t="s">
        <v>144</v>
      </c>
      <c r="D123" s="18">
        <v>2015</v>
      </c>
      <c r="E123" s="34" t="s">
        <v>115</v>
      </c>
      <c r="F123" s="14" t="s">
        <v>9</v>
      </c>
      <c r="G123" s="76">
        <v>24544</v>
      </c>
      <c r="H123" s="76">
        <v>24544</v>
      </c>
      <c r="I123" s="76">
        <v>24193.73</v>
      </c>
      <c r="J123" s="137"/>
      <c r="K123" s="137"/>
      <c r="L123" s="137"/>
      <c r="M123" s="142"/>
    </row>
    <row r="124" spans="1:19" ht="29.25" customHeight="1" x14ac:dyDescent="0.2">
      <c r="A124" s="129" t="s">
        <v>135</v>
      </c>
      <c r="B124" s="127" t="s">
        <v>222</v>
      </c>
      <c r="C124" s="42"/>
      <c r="D124" s="41"/>
      <c r="E124" s="34" t="s">
        <v>156</v>
      </c>
      <c r="F124" s="14" t="s">
        <v>9</v>
      </c>
      <c r="G124" s="87">
        <f>G125+G126</f>
        <v>1428058.6</v>
      </c>
      <c r="H124" s="87">
        <f>H125+H126</f>
        <v>1809380.57</v>
      </c>
      <c r="I124" s="87">
        <f>I125+I126</f>
        <v>975200.84247000003</v>
      </c>
      <c r="J124" s="16"/>
      <c r="K124" s="22"/>
      <c r="L124" s="22"/>
      <c r="M124" s="23"/>
      <c r="O124" s="125"/>
      <c r="P124" s="126"/>
      <c r="Q124" s="126"/>
      <c r="R124" s="126"/>
      <c r="S124" s="126"/>
    </row>
    <row r="125" spans="1:19" ht="40.9" customHeight="1" x14ac:dyDescent="0.2">
      <c r="A125" s="130"/>
      <c r="B125" s="128"/>
      <c r="C125" s="4"/>
      <c r="D125" s="4"/>
      <c r="E125" s="69" t="s">
        <v>113</v>
      </c>
      <c r="F125" s="70"/>
      <c r="G125" s="76">
        <f>G127+G128+G130+G131</f>
        <v>1424744.3</v>
      </c>
      <c r="H125" s="76">
        <f>H127+H128+H130+H131</f>
        <v>1806066.27</v>
      </c>
      <c r="I125" s="76">
        <f>I127+I128+I130+I131</f>
        <v>972117.51247000007</v>
      </c>
      <c r="J125" s="137"/>
      <c r="K125" s="137"/>
      <c r="L125" s="137"/>
      <c r="M125" s="142"/>
    </row>
    <row r="126" spans="1:19" ht="40.9" customHeight="1" x14ac:dyDescent="0.2">
      <c r="A126" s="130"/>
      <c r="B126" s="128"/>
      <c r="C126" s="4"/>
      <c r="D126" s="4"/>
      <c r="E126" s="34" t="s">
        <v>115</v>
      </c>
      <c r="F126" s="14"/>
      <c r="G126" s="76">
        <f>G129</f>
        <v>3314.3</v>
      </c>
      <c r="H126" s="76">
        <v>3314.3</v>
      </c>
      <c r="I126" s="76">
        <v>3083.33</v>
      </c>
      <c r="J126" s="137"/>
      <c r="K126" s="137"/>
      <c r="L126" s="137"/>
      <c r="M126" s="142"/>
    </row>
    <row r="127" spans="1:19" ht="43.5" customHeight="1" thickBot="1" x14ac:dyDescent="0.25">
      <c r="A127" s="59" t="s">
        <v>16</v>
      </c>
      <c r="B127" s="61" t="s">
        <v>179</v>
      </c>
      <c r="C127" s="54" t="s">
        <v>144</v>
      </c>
      <c r="D127" s="18">
        <v>2015</v>
      </c>
      <c r="E127" s="27" t="s">
        <v>123</v>
      </c>
      <c r="F127" s="14" t="s">
        <v>9</v>
      </c>
      <c r="G127" s="91">
        <v>0</v>
      </c>
      <c r="H127" s="83">
        <v>0</v>
      </c>
      <c r="I127" s="83">
        <v>0</v>
      </c>
      <c r="J127" s="137"/>
      <c r="K127" s="137"/>
      <c r="L127" s="137"/>
      <c r="M127" s="142"/>
    </row>
    <row r="128" spans="1:19" ht="37.5" customHeight="1" thickBot="1" x14ac:dyDescent="0.25">
      <c r="A128" s="60" t="s">
        <v>17</v>
      </c>
      <c r="B128" s="61" t="s">
        <v>180</v>
      </c>
      <c r="C128" s="54" t="s">
        <v>144</v>
      </c>
      <c r="D128" s="18">
        <v>2015</v>
      </c>
      <c r="E128" s="27" t="s">
        <v>123</v>
      </c>
      <c r="F128" s="14" t="s">
        <v>9</v>
      </c>
      <c r="G128" s="91">
        <v>0</v>
      </c>
      <c r="H128" s="83">
        <v>0</v>
      </c>
      <c r="I128" s="83">
        <v>0</v>
      </c>
      <c r="J128" s="15"/>
      <c r="K128" s="22"/>
      <c r="L128" s="22"/>
      <c r="M128" s="23"/>
    </row>
    <row r="129" spans="1:19" ht="195.75" customHeight="1" thickBot="1" x14ac:dyDescent="0.25">
      <c r="A129" s="28" t="s">
        <v>18</v>
      </c>
      <c r="B129" s="24" t="s">
        <v>0</v>
      </c>
      <c r="C129" s="18" t="s">
        <v>144</v>
      </c>
      <c r="D129" s="18">
        <v>2015</v>
      </c>
      <c r="E129" s="7" t="s">
        <v>115</v>
      </c>
      <c r="F129" s="14" t="s">
        <v>9</v>
      </c>
      <c r="G129" s="108">
        <v>3314.3</v>
      </c>
      <c r="H129" s="108">
        <v>3314.3</v>
      </c>
      <c r="I129" s="108">
        <v>3083.33</v>
      </c>
      <c r="J129" s="15"/>
      <c r="K129" s="15"/>
      <c r="L129" s="17"/>
      <c r="M129" s="17"/>
    </row>
    <row r="130" spans="1:19" ht="114.75" customHeight="1" thickBot="1" x14ac:dyDescent="0.25">
      <c r="A130" s="28" t="s">
        <v>19</v>
      </c>
      <c r="B130" s="18" t="s">
        <v>131</v>
      </c>
      <c r="C130" s="18" t="s">
        <v>114</v>
      </c>
      <c r="D130" s="18">
        <v>2015</v>
      </c>
      <c r="E130" s="93" t="s">
        <v>123</v>
      </c>
      <c r="F130" s="94" t="s">
        <v>9</v>
      </c>
      <c r="G130" s="110">
        <v>1423757.1</v>
      </c>
      <c r="H130" s="110">
        <v>1805390.3</v>
      </c>
      <c r="I130" s="110">
        <v>971786.8</v>
      </c>
      <c r="J130" s="15"/>
      <c r="K130" s="22"/>
      <c r="L130" s="22"/>
      <c r="M130" s="23"/>
      <c r="O130" s="125"/>
      <c r="P130" s="126"/>
      <c r="Q130" s="126"/>
      <c r="R130" s="126"/>
      <c r="S130" s="126"/>
    </row>
    <row r="131" spans="1:19" ht="138.75" customHeight="1" x14ac:dyDescent="0.2">
      <c r="A131" s="49" t="s">
        <v>218</v>
      </c>
      <c r="B131" s="95" t="s">
        <v>236</v>
      </c>
      <c r="C131" s="18"/>
      <c r="D131" s="18"/>
      <c r="E131" s="93" t="s">
        <v>123</v>
      </c>
      <c r="F131" s="94"/>
      <c r="G131" s="83">
        <v>987.2</v>
      </c>
      <c r="H131" s="83">
        <v>675.97</v>
      </c>
      <c r="I131" s="83">
        <v>330.71247</v>
      </c>
      <c r="J131" s="15"/>
      <c r="K131" s="15"/>
      <c r="L131" s="15"/>
      <c r="M131" s="17"/>
      <c r="O131" s="67"/>
      <c r="P131" s="68"/>
      <c r="Q131" s="68"/>
      <c r="R131" s="68"/>
      <c r="S131" s="68"/>
    </row>
    <row r="132" spans="1:19" ht="38.25" customHeight="1" x14ac:dyDescent="0.2">
      <c r="A132" s="129" t="s">
        <v>136</v>
      </c>
      <c r="B132" s="127" t="s">
        <v>137</v>
      </c>
      <c r="C132" s="5"/>
      <c r="D132" s="5"/>
      <c r="E132" s="32" t="s">
        <v>156</v>
      </c>
      <c r="F132" s="14" t="s">
        <v>9</v>
      </c>
      <c r="G132" s="87">
        <f>G133+G134</f>
        <v>413855.69999999995</v>
      </c>
      <c r="H132" s="87">
        <f>H133+H134</f>
        <v>447531.9</v>
      </c>
      <c r="I132" s="87">
        <f>I133+I134</f>
        <v>446874.02130999998</v>
      </c>
      <c r="J132" s="15"/>
      <c r="K132" s="15"/>
      <c r="L132" s="15"/>
      <c r="M132" s="17"/>
    </row>
    <row r="133" spans="1:19" ht="38.25" customHeight="1" x14ac:dyDescent="0.2">
      <c r="A133" s="130"/>
      <c r="B133" s="128"/>
      <c r="C133" s="37"/>
      <c r="D133" s="37"/>
      <c r="E133" s="69" t="s">
        <v>113</v>
      </c>
      <c r="F133" s="70"/>
      <c r="G133" s="76">
        <f>G135+G136+G137</f>
        <v>413855.69999999995</v>
      </c>
      <c r="H133" s="76">
        <f>H135+H136+H137</f>
        <v>447531.9</v>
      </c>
      <c r="I133" s="76">
        <f>I135+I136+I137</f>
        <v>446874.02130999998</v>
      </c>
      <c r="J133" s="137"/>
      <c r="K133" s="137"/>
      <c r="L133" s="137"/>
      <c r="M133" s="142"/>
    </row>
    <row r="134" spans="1:19" ht="23.25" customHeight="1" x14ac:dyDescent="0.2">
      <c r="A134" s="130"/>
      <c r="B134" s="128"/>
      <c r="C134" s="37"/>
      <c r="D134" s="37"/>
      <c r="E134" s="38" t="s">
        <v>155</v>
      </c>
      <c r="F134" s="14"/>
      <c r="G134" s="75">
        <v>0</v>
      </c>
      <c r="H134" s="75">
        <v>0</v>
      </c>
      <c r="I134" s="75">
        <v>0</v>
      </c>
      <c r="J134" s="137"/>
      <c r="K134" s="137"/>
      <c r="L134" s="137"/>
      <c r="M134" s="142"/>
    </row>
    <row r="135" spans="1:19" ht="54" customHeight="1" x14ac:dyDescent="0.2">
      <c r="A135" s="59" t="s">
        <v>20</v>
      </c>
      <c r="B135" s="27" t="s">
        <v>109</v>
      </c>
      <c r="C135" s="53" t="s">
        <v>144</v>
      </c>
      <c r="D135" s="19">
        <v>2015</v>
      </c>
      <c r="E135" s="27" t="s">
        <v>123</v>
      </c>
      <c r="F135" s="14" t="s">
        <v>9</v>
      </c>
      <c r="G135" s="84">
        <v>100282.4</v>
      </c>
      <c r="H135" s="84">
        <v>101015.5</v>
      </c>
      <c r="I135" s="84">
        <v>101015.5</v>
      </c>
      <c r="J135" s="137"/>
      <c r="K135" s="137"/>
      <c r="L135" s="137"/>
      <c r="M135" s="142"/>
    </row>
    <row r="136" spans="1:19" ht="72.75" customHeight="1" x14ac:dyDescent="0.2">
      <c r="A136" s="59" t="s">
        <v>21</v>
      </c>
      <c r="B136" s="27" t="s">
        <v>32</v>
      </c>
      <c r="C136" s="53" t="s">
        <v>144</v>
      </c>
      <c r="D136" s="19">
        <v>2015</v>
      </c>
      <c r="E136" s="19" t="s">
        <v>123</v>
      </c>
      <c r="F136" s="21" t="s">
        <v>9</v>
      </c>
      <c r="G136" s="96">
        <v>313573.3</v>
      </c>
      <c r="H136" s="96">
        <v>346516.4</v>
      </c>
      <c r="I136" s="96">
        <v>345858.52130999998</v>
      </c>
      <c r="J136" s="137"/>
      <c r="K136" s="137"/>
      <c r="L136" s="155"/>
      <c r="M136" s="155"/>
    </row>
    <row r="137" spans="1:19" ht="107.25" customHeight="1" x14ac:dyDescent="0.2">
      <c r="A137" s="71" t="s">
        <v>219</v>
      </c>
      <c r="B137" s="31" t="s">
        <v>246</v>
      </c>
      <c r="C137" s="53"/>
      <c r="D137" s="19"/>
      <c r="E137" s="19" t="s">
        <v>123</v>
      </c>
      <c r="F137" s="21"/>
      <c r="G137" s="96"/>
      <c r="H137" s="96"/>
      <c r="I137" s="96">
        <v>0</v>
      </c>
      <c r="J137" s="137"/>
      <c r="K137" s="137"/>
      <c r="L137" s="155"/>
      <c r="M137" s="155"/>
    </row>
    <row r="138" spans="1:19" ht="31.5" customHeight="1" x14ac:dyDescent="0.2">
      <c r="A138" s="129" t="s">
        <v>152</v>
      </c>
      <c r="B138" s="131" t="s">
        <v>34</v>
      </c>
      <c r="C138" s="37"/>
      <c r="D138" s="37"/>
      <c r="E138" s="32" t="s">
        <v>156</v>
      </c>
      <c r="F138" s="14"/>
      <c r="G138" s="89">
        <f>G139+G140</f>
        <v>17052.199999999997</v>
      </c>
      <c r="H138" s="89">
        <f>H139+H140</f>
        <v>40545.5</v>
      </c>
      <c r="I138" s="89">
        <f>I139+I140</f>
        <v>40545.488000000005</v>
      </c>
      <c r="J138" s="137"/>
      <c r="K138" s="137"/>
      <c r="L138" s="155"/>
      <c r="M138" s="155"/>
    </row>
    <row r="139" spans="1:19" ht="39.75" customHeight="1" x14ac:dyDescent="0.2">
      <c r="A139" s="129"/>
      <c r="B139" s="131"/>
      <c r="C139" s="37"/>
      <c r="D139" s="37"/>
      <c r="E139" s="69" t="s">
        <v>113</v>
      </c>
      <c r="F139" s="14"/>
      <c r="G139" s="90">
        <f>G141+G142+G143+G144+G145+G146</f>
        <v>17052.199999999997</v>
      </c>
      <c r="H139" s="90">
        <f>H141+H142+H143+H144+H145+H146</f>
        <v>40545.5</v>
      </c>
      <c r="I139" s="90">
        <f>I141+I142+I143+I144+I145+I146</f>
        <v>40545.488000000005</v>
      </c>
      <c r="J139" s="137"/>
      <c r="K139" s="137"/>
      <c r="L139" s="155"/>
      <c r="M139" s="155"/>
    </row>
    <row r="140" spans="1:19" ht="27.75" customHeight="1" x14ac:dyDescent="0.2">
      <c r="A140" s="129"/>
      <c r="B140" s="131"/>
      <c r="C140" s="37"/>
      <c r="D140" s="37"/>
      <c r="E140" s="38" t="s">
        <v>155</v>
      </c>
      <c r="F140" s="14"/>
      <c r="G140" s="85">
        <v>0</v>
      </c>
      <c r="H140" s="85">
        <v>0</v>
      </c>
      <c r="I140" s="85">
        <v>0</v>
      </c>
      <c r="J140" s="137"/>
      <c r="K140" s="137"/>
      <c r="L140" s="155"/>
      <c r="M140" s="155"/>
    </row>
    <row r="141" spans="1:19" ht="67.5" customHeight="1" x14ac:dyDescent="0.2">
      <c r="A141" s="27" t="s">
        <v>125</v>
      </c>
      <c r="B141" s="46" t="s">
        <v>117</v>
      </c>
      <c r="C141" s="37"/>
      <c r="D141" s="37"/>
      <c r="E141" s="27" t="s">
        <v>123</v>
      </c>
      <c r="F141" s="14"/>
      <c r="G141" s="84"/>
      <c r="H141" s="84"/>
      <c r="I141" s="84">
        <v>0</v>
      </c>
      <c r="J141" s="137"/>
      <c r="K141" s="137"/>
      <c r="L141" s="155"/>
      <c r="M141" s="155"/>
    </row>
    <row r="142" spans="1:19" ht="115.5" customHeight="1" x14ac:dyDescent="0.2">
      <c r="A142" s="27" t="s">
        <v>126</v>
      </c>
      <c r="B142" s="46" t="s">
        <v>92</v>
      </c>
      <c r="C142" s="37"/>
      <c r="D142" s="37"/>
      <c r="E142" s="27" t="s">
        <v>123</v>
      </c>
      <c r="F142" s="14"/>
      <c r="G142" s="84">
        <v>10784.8</v>
      </c>
      <c r="H142" s="84">
        <v>34478.1</v>
      </c>
      <c r="I142" s="84">
        <v>34478.088000000003</v>
      </c>
      <c r="J142" s="137"/>
      <c r="K142" s="137"/>
      <c r="L142" s="155"/>
      <c r="M142" s="155"/>
    </row>
    <row r="143" spans="1:19" ht="82.5" customHeight="1" x14ac:dyDescent="0.2">
      <c r="A143" s="27" t="s">
        <v>127</v>
      </c>
      <c r="B143" s="46" t="s">
        <v>134</v>
      </c>
      <c r="C143" s="37"/>
      <c r="D143" s="37"/>
      <c r="E143" s="27" t="s">
        <v>123</v>
      </c>
      <c r="F143" s="14"/>
      <c r="G143" s="109">
        <v>200</v>
      </c>
      <c r="H143" s="109"/>
      <c r="I143" s="109"/>
      <c r="J143" s="137"/>
      <c r="K143" s="137"/>
      <c r="L143" s="155"/>
      <c r="M143" s="155"/>
    </row>
    <row r="144" spans="1:19" ht="56.25" customHeight="1" x14ac:dyDescent="0.2">
      <c r="A144" s="27" t="s">
        <v>128</v>
      </c>
      <c r="B144" s="46" t="s">
        <v>29</v>
      </c>
      <c r="C144" s="37"/>
      <c r="D144" s="37"/>
      <c r="E144" s="27" t="s">
        <v>123</v>
      </c>
      <c r="F144" s="14"/>
      <c r="G144" s="84"/>
      <c r="H144" s="84"/>
      <c r="I144" s="84"/>
      <c r="J144" s="137"/>
      <c r="K144" s="137"/>
      <c r="L144" s="155"/>
      <c r="M144" s="155"/>
    </row>
    <row r="145" spans="1:13" ht="134.25" customHeight="1" x14ac:dyDescent="0.2">
      <c r="A145" s="27" t="s">
        <v>124</v>
      </c>
      <c r="B145" s="46" t="s">
        <v>106</v>
      </c>
      <c r="C145" s="37"/>
      <c r="D145" s="37"/>
      <c r="E145" s="27" t="s">
        <v>123</v>
      </c>
      <c r="F145" s="14"/>
      <c r="G145" s="84"/>
      <c r="H145" s="84"/>
      <c r="I145" s="84">
        <v>0</v>
      </c>
      <c r="J145" s="137"/>
      <c r="K145" s="137"/>
      <c r="L145" s="155"/>
      <c r="M145" s="155"/>
    </row>
    <row r="146" spans="1:13" ht="55.5" customHeight="1" x14ac:dyDescent="0.2">
      <c r="A146" s="65" t="s">
        <v>221</v>
      </c>
      <c r="B146" s="72" t="s">
        <v>220</v>
      </c>
      <c r="C146" s="37"/>
      <c r="D146" s="37"/>
      <c r="E146" s="93" t="s">
        <v>123</v>
      </c>
      <c r="F146" s="14"/>
      <c r="G146" s="84">
        <v>6067.4</v>
      </c>
      <c r="H146" s="84">
        <v>6067.4</v>
      </c>
      <c r="I146" s="84">
        <v>6067.4</v>
      </c>
      <c r="J146" s="50"/>
      <c r="K146" s="15"/>
      <c r="L146" s="15"/>
      <c r="M146" s="62"/>
    </row>
    <row r="147" spans="1:13" ht="36.75" customHeight="1" x14ac:dyDescent="0.2">
      <c r="A147" s="169" t="s">
        <v>138</v>
      </c>
      <c r="B147" s="174" t="s">
        <v>192</v>
      </c>
      <c r="C147" s="37"/>
      <c r="D147" s="37"/>
      <c r="E147" s="32" t="s">
        <v>156</v>
      </c>
      <c r="F147" s="14"/>
      <c r="G147" s="80">
        <v>0</v>
      </c>
      <c r="H147" s="80">
        <v>0</v>
      </c>
      <c r="I147" s="80">
        <v>0</v>
      </c>
      <c r="J147" s="50"/>
      <c r="K147" s="15"/>
      <c r="L147" s="15"/>
      <c r="M147" s="62"/>
    </row>
    <row r="148" spans="1:13" ht="36.75" customHeight="1" x14ac:dyDescent="0.2">
      <c r="A148" s="170"/>
      <c r="B148" s="175"/>
      <c r="C148" s="37"/>
      <c r="D148" s="37"/>
      <c r="E148" s="69" t="s">
        <v>113</v>
      </c>
      <c r="F148" s="70"/>
      <c r="G148" s="90">
        <f>G150+G151+G152+G153+G154</f>
        <v>0</v>
      </c>
      <c r="H148" s="90">
        <f>H150+H151+H152+H153+H154</f>
        <v>0</v>
      </c>
      <c r="I148" s="90">
        <f>I150+I151+I152+I153+I154</f>
        <v>0</v>
      </c>
      <c r="J148" s="50"/>
      <c r="K148" s="15"/>
      <c r="L148" s="15"/>
      <c r="M148" s="62"/>
    </row>
    <row r="149" spans="1:13" ht="36.75" customHeight="1" x14ac:dyDescent="0.2">
      <c r="A149" s="171"/>
      <c r="B149" s="176"/>
      <c r="C149" s="37"/>
      <c r="D149" s="37"/>
      <c r="E149" s="38" t="s">
        <v>155</v>
      </c>
      <c r="F149" s="14"/>
      <c r="G149" s="75">
        <v>0</v>
      </c>
      <c r="H149" s="75">
        <v>0</v>
      </c>
      <c r="I149" s="75">
        <v>0</v>
      </c>
      <c r="J149" s="50"/>
      <c r="K149" s="15"/>
      <c r="L149" s="15"/>
      <c r="M149" s="62"/>
    </row>
    <row r="150" spans="1:13" ht="51" customHeight="1" x14ac:dyDescent="0.2">
      <c r="A150" s="31" t="s">
        <v>181</v>
      </c>
      <c r="B150" s="63" t="s">
        <v>186</v>
      </c>
      <c r="C150" s="37"/>
      <c r="D150" s="37"/>
      <c r="E150" s="27" t="s">
        <v>123</v>
      </c>
      <c r="F150" s="14"/>
      <c r="G150" s="88">
        <v>0</v>
      </c>
      <c r="H150" s="84">
        <v>0</v>
      </c>
      <c r="I150" s="84">
        <v>0</v>
      </c>
      <c r="J150" s="50"/>
      <c r="K150" s="15"/>
      <c r="L150" s="15"/>
      <c r="M150" s="62"/>
    </row>
    <row r="151" spans="1:13" ht="100.5" customHeight="1" x14ac:dyDescent="0.2">
      <c r="A151" s="31" t="s">
        <v>182</v>
      </c>
      <c r="B151" s="63" t="s">
        <v>187</v>
      </c>
      <c r="C151" s="37"/>
      <c r="D151" s="37"/>
      <c r="E151" s="27" t="s">
        <v>123</v>
      </c>
      <c r="F151" s="14"/>
      <c r="G151" s="88">
        <v>0</v>
      </c>
      <c r="H151" s="84">
        <v>0</v>
      </c>
      <c r="I151" s="84">
        <v>0</v>
      </c>
      <c r="J151" s="50"/>
      <c r="K151" s="15"/>
      <c r="L151" s="15"/>
      <c r="M151" s="62"/>
    </row>
    <row r="152" spans="1:13" ht="110.25" customHeight="1" x14ac:dyDescent="0.2">
      <c r="A152" s="31" t="s">
        <v>183</v>
      </c>
      <c r="B152" s="63" t="s">
        <v>188</v>
      </c>
      <c r="C152" s="37"/>
      <c r="D152" s="37"/>
      <c r="E152" s="27" t="s">
        <v>123</v>
      </c>
      <c r="F152" s="14"/>
      <c r="G152" s="88">
        <v>0</v>
      </c>
      <c r="H152" s="84">
        <v>0</v>
      </c>
      <c r="I152" s="84">
        <v>0</v>
      </c>
      <c r="J152" s="50"/>
      <c r="K152" s="15"/>
      <c r="L152" s="15"/>
      <c r="M152" s="62"/>
    </row>
    <row r="153" spans="1:13" ht="81.75" customHeight="1" x14ac:dyDescent="0.2">
      <c r="A153" s="31" t="s">
        <v>184</v>
      </c>
      <c r="B153" s="63" t="s">
        <v>189</v>
      </c>
      <c r="C153" s="37"/>
      <c r="D153" s="37"/>
      <c r="E153" s="27" t="s">
        <v>123</v>
      </c>
      <c r="F153" s="14"/>
      <c r="G153" s="88">
        <v>0</v>
      </c>
      <c r="H153" s="84">
        <v>0</v>
      </c>
      <c r="I153" s="84">
        <v>0</v>
      </c>
      <c r="J153" s="50"/>
      <c r="K153" s="15"/>
      <c r="L153" s="15"/>
      <c r="M153" s="62"/>
    </row>
    <row r="154" spans="1:13" ht="68.25" customHeight="1" x14ac:dyDescent="0.2">
      <c r="A154" s="31" t="s">
        <v>185</v>
      </c>
      <c r="B154" s="63" t="s">
        <v>190</v>
      </c>
      <c r="C154" s="37"/>
      <c r="D154" s="37"/>
      <c r="E154" s="27" t="s">
        <v>123</v>
      </c>
      <c r="F154" s="14"/>
      <c r="G154" s="88">
        <v>0</v>
      </c>
      <c r="H154" s="84">
        <v>0</v>
      </c>
      <c r="I154" s="84">
        <v>0</v>
      </c>
      <c r="J154" s="50"/>
      <c r="K154" s="15"/>
      <c r="L154" s="15"/>
      <c r="M154" s="62"/>
    </row>
    <row r="155" spans="1:13" ht="32.25" customHeight="1" x14ac:dyDescent="0.2">
      <c r="A155" s="129" t="s">
        <v>191</v>
      </c>
      <c r="B155" s="127" t="s">
        <v>139</v>
      </c>
      <c r="C155" s="5"/>
      <c r="D155" s="5"/>
      <c r="E155" s="32" t="s">
        <v>156</v>
      </c>
      <c r="F155" s="14" t="s">
        <v>9</v>
      </c>
      <c r="G155" s="80">
        <f>G156</f>
        <v>82359.8</v>
      </c>
      <c r="H155" s="80">
        <f>H156</f>
        <v>91468.05</v>
      </c>
      <c r="I155" s="80">
        <f>I156</f>
        <v>91395.9</v>
      </c>
      <c r="J155" s="50"/>
      <c r="K155" s="15"/>
      <c r="L155" s="15"/>
      <c r="M155" s="17"/>
    </row>
    <row r="156" spans="1:13" ht="42" customHeight="1" x14ac:dyDescent="0.2">
      <c r="A156" s="130"/>
      <c r="B156" s="128"/>
      <c r="C156" s="37"/>
      <c r="D156" s="37"/>
      <c r="E156" s="69" t="s">
        <v>113</v>
      </c>
      <c r="F156" s="73"/>
      <c r="G156" s="81">
        <v>82359.8</v>
      </c>
      <c r="H156" s="81">
        <v>91468.05</v>
      </c>
      <c r="I156" s="81">
        <v>91395.9</v>
      </c>
      <c r="J156" s="47"/>
      <c r="K156" s="47"/>
      <c r="L156" s="47"/>
      <c r="M156" s="48"/>
    </row>
    <row r="157" spans="1:13" ht="27" customHeight="1" x14ac:dyDescent="0.2">
      <c r="A157" s="130"/>
      <c r="B157" s="128"/>
      <c r="C157" s="37"/>
      <c r="D157" s="37"/>
      <c r="E157" s="38" t="s">
        <v>155</v>
      </c>
      <c r="F157" s="43"/>
      <c r="G157" s="75">
        <v>0</v>
      </c>
      <c r="H157" s="75">
        <v>0</v>
      </c>
      <c r="I157" s="75">
        <v>0</v>
      </c>
      <c r="J157" s="4"/>
      <c r="K157" s="4"/>
      <c r="L157" s="4"/>
      <c r="M157" s="4"/>
    </row>
    <row r="159" spans="1:13" ht="80.25" customHeight="1" x14ac:dyDescent="0.2">
      <c r="A159" s="167"/>
      <c r="B159" s="168"/>
      <c r="C159" s="168"/>
      <c r="D159" s="168"/>
      <c r="E159" s="168"/>
      <c r="F159" s="168"/>
      <c r="G159" s="168"/>
      <c r="H159" s="168"/>
      <c r="I159" s="168"/>
    </row>
  </sheetData>
  <mergeCells count="105">
    <mergeCell ref="A85:A87"/>
    <mergeCell ref="A13:A15"/>
    <mergeCell ref="A41:A44"/>
    <mergeCell ref="B41:B44"/>
    <mergeCell ref="A159:I159"/>
    <mergeCell ref="A147:A149"/>
    <mergeCell ref="B105:B107"/>
    <mergeCell ref="B147:B149"/>
    <mergeCell ref="B120:B122"/>
    <mergeCell ref="A79:A81"/>
    <mergeCell ref="B29:B32"/>
    <mergeCell ref="B60:B62"/>
    <mergeCell ref="A60:A62"/>
    <mergeCell ref="A45:A47"/>
    <mergeCell ref="B45:B47"/>
    <mergeCell ref="A29:A32"/>
    <mergeCell ref="J136:J145"/>
    <mergeCell ref="K136:K145"/>
    <mergeCell ref="L136:L145"/>
    <mergeCell ref="A97:A99"/>
    <mergeCell ref="A120:A122"/>
    <mergeCell ref="K133:K135"/>
    <mergeCell ref="J133:J135"/>
    <mergeCell ref="L133:L135"/>
    <mergeCell ref="M133:M135"/>
    <mergeCell ref="M136:M145"/>
    <mergeCell ref="J125:J127"/>
    <mergeCell ref="K125:K127"/>
    <mergeCell ref="L125:L127"/>
    <mergeCell ref="M125:M127"/>
    <mergeCell ref="K121:K123"/>
    <mergeCell ref="L121:L123"/>
    <mergeCell ref="M121:M123"/>
    <mergeCell ref="J121:J123"/>
    <mergeCell ref="J105:J106"/>
    <mergeCell ref="K105:K106"/>
    <mergeCell ref="L105:L106"/>
    <mergeCell ref="J98:J100"/>
    <mergeCell ref="B97:B99"/>
    <mergeCell ref="A105:A107"/>
    <mergeCell ref="K61:K63"/>
    <mergeCell ref="L61:L63"/>
    <mergeCell ref="M61:M63"/>
    <mergeCell ref="J61:J63"/>
    <mergeCell ref="K98:K100"/>
    <mergeCell ref="L98:L100"/>
    <mergeCell ref="M98:M100"/>
    <mergeCell ref="M105:M106"/>
    <mergeCell ref="B85:B87"/>
    <mergeCell ref="M80:M82"/>
    <mergeCell ref="J80:J82"/>
    <mergeCell ref="K80:K82"/>
    <mergeCell ref="J86:J88"/>
    <mergeCell ref="K86:K88"/>
    <mergeCell ref="L86:L88"/>
    <mergeCell ref="M86:M88"/>
    <mergeCell ref="L80:L82"/>
    <mergeCell ref="B79:B81"/>
    <mergeCell ref="J30:J33"/>
    <mergeCell ref="L30:L33"/>
    <mergeCell ref="J42:J45"/>
    <mergeCell ref="K42:K45"/>
    <mergeCell ref="L42:L45"/>
    <mergeCell ref="L14:L16"/>
    <mergeCell ref="M42:M45"/>
    <mergeCell ref="M46:M48"/>
    <mergeCell ref="J46:J48"/>
    <mergeCell ref="K46:K48"/>
    <mergeCell ref="L46:L48"/>
    <mergeCell ref="A1:M1"/>
    <mergeCell ref="A2:M2"/>
    <mergeCell ref="J5:J6"/>
    <mergeCell ref="K5:M5"/>
    <mergeCell ref="A5:A6"/>
    <mergeCell ref="B5:B6"/>
    <mergeCell ref="C5:C6"/>
    <mergeCell ref="D5:D6"/>
    <mergeCell ref="E5:E6"/>
    <mergeCell ref="F5:F6"/>
    <mergeCell ref="G5:I5"/>
    <mergeCell ref="A3:M3"/>
    <mergeCell ref="O130:S130"/>
    <mergeCell ref="B155:B157"/>
    <mergeCell ref="A155:A157"/>
    <mergeCell ref="A138:A140"/>
    <mergeCell ref="B138:B140"/>
    <mergeCell ref="B8:B12"/>
    <mergeCell ref="B132:B134"/>
    <mergeCell ref="A132:A134"/>
    <mergeCell ref="A124:A126"/>
    <mergeCell ref="B124:B126"/>
    <mergeCell ref="A56:A57"/>
    <mergeCell ref="B56:B57"/>
    <mergeCell ref="J9:J13"/>
    <mergeCell ref="J14:J16"/>
    <mergeCell ref="K9:K13"/>
    <mergeCell ref="L9:L13"/>
    <mergeCell ref="M9:M13"/>
    <mergeCell ref="B13:B15"/>
    <mergeCell ref="A8:A12"/>
    <mergeCell ref="K14:K16"/>
    <mergeCell ref="M14:M16"/>
    <mergeCell ref="O124:S124"/>
    <mergeCell ref="M30:M33"/>
    <mergeCell ref="K30:K33"/>
  </mergeCells>
  <phoneticPr fontId="0" type="noConversion"/>
  <pageMargins left="0.15748031496062992" right="0.15748031496062992" top="0.15748031496062992" bottom="0.2" header="0.51181102362204722" footer="0.16"/>
  <pageSetup paperSize="9" scale="75" orientation="portrait" r:id="rId1"/>
  <headerFooter alignWithMargins="0"/>
  <rowBreaks count="3" manualBreakCount="3">
    <brk id="142" max="16383" man="1"/>
    <brk id="171" max="16383" man="1"/>
    <brk id="2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 год</vt:lpstr>
      <vt:lpstr>'2021 год'!Заголовки_для_печати</vt:lpstr>
      <vt:lpstr>'2021 год'!Область_печати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Ирина Хренова</cp:lastModifiedBy>
  <cp:lastPrinted>2021-03-19T08:24:56Z</cp:lastPrinted>
  <dcterms:created xsi:type="dcterms:W3CDTF">1996-10-08T23:32:33Z</dcterms:created>
  <dcterms:modified xsi:type="dcterms:W3CDTF">2022-04-19T15:29:38Z</dcterms:modified>
</cp:coreProperties>
</file>